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ampelakioti\Desktop\"/>
    </mc:Choice>
  </mc:AlternateContent>
  <xr:revisionPtr revIDLastSave="0" documentId="13_ncr:1_{EC83BC15-96FC-4973-BE28-183E48C80A90}" xr6:coauthVersionLast="45" xr6:coauthVersionMax="45" xr10:uidLastSave="{00000000-0000-0000-0000-000000000000}"/>
  <bookViews>
    <workbookView xWindow="-120" yWindow="-120" windowWidth="20730" windowHeight="11160" xr2:uid="{00000000-000D-0000-FFFF-FFFF00000000}"/>
  </bookViews>
  <sheets>
    <sheet name="Εξώφυλλο" sheetId="1" r:id="rId1"/>
    <sheet name="Προυποθέσεις συμμετοχής " sheetId="3" r:id="rId2"/>
    <sheet name="Κριτήρια" sheetId="2" r:id="rId3"/>
    <sheet name="Βαθμολόγηση"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 l="1"/>
  <c r="H7" i="4"/>
  <c r="H6" i="4"/>
  <c r="H5" i="4"/>
  <c r="H4" i="4"/>
  <c r="H3" i="4"/>
  <c r="H2" i="4"/>
  <c r="I9" i="4" l="1"/>
  <c r="I8" i="4"/>
  <c r="I7" i="4"/>
  <c r="I5" i="4"/>
  <c r="I6" i="4"/>
  <c r="I2" i="4"/>
  <c r="I4" i="4"/>
  <c r="I3" i="4"/>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2" authorId="0" shapeId="0" xr:uid="{00000000-0006-0000-0300-000001000000}">
      <text>
        <r>
          <rPr>
            <b/>
            <sz val="9"/>
            <color indexed="81"/>
            <rFont val="Tahoma"/>
            <family val="2"/>
            <charset val="161"/>
          </rPr>
          <t>User:</t>
        </r>
        <r>
          <rPr>
            <sz val="9"/>
            <color indexed="81"/>
            <rFont val="Tahoma"/>
            <family val="2"/>
            <charset val="161"/>
          </rPr>
          <t xml:space="preserve">
εισαγωγή ΕΜΕ</t>
        </r>
      </text>
    </comment>
    <comment ref="G3" authorId="0" shapeId="0" xr:uid="{00000000-0006-0000-0300-000002000000}">
      <text>
        <r>
          <rPr>
            <b/>
            <sz val="9"/>
            <color indexed="81"/>
            <rFont val="Tahoma"/>
            <family val="2"/>
            <charset val="161"/>
          </rPr>
          <t>User:</t>
        </r>
        <r>
          <rPr>
            <sz val="9"/>
            <color indexed="81"/>
            <rFont val="Tahoma"/>
            <family val="2"/>
            <charset val="161"/>
          </rPr>
          <t xml:space="preserve">
εισαγωγή κερδοφόρων χρήσεων</t>
        </r>
      </text>
    </comment>
    <comment ref="G4" authorId="0" shapeId="0" xr:uid="{00000000-0006-0000-0300-000003000000}">
      <text>
        <r>
          <rPr>
            <b/>
            <sz val="9"/>
            <color indexed="81"/>
            <rFont val="Tahoma"/>
            <family val="2"/>
            <charset val="161"/>
          </rPr>
          <t>User:</t>
        </r>
        <r>
          <rPr>
            <sz val="9"/>
            <color indexed="81"/>
            <rFont val="Tahoma"/>
            <family val="2"/>
            <charset val="161"/>
          </rPr>
          <t xml:space="preserve">
αριθμός κερδοφόρων χρήσεων</t>
        </r>
      </text>
    </comment>
    <comment ref="G5" authorId="0" shapeId="0" xr:uid="{00000000-0006-0000-0300-000004000000}">
      <text>
        <r>
          <rPr>
            <b/>
            <sz val="9"/>
            <color indexed="81"/>
            <rFont val="Tahoma"/>
            <family val="2"/>
            <charset val="161"/>
          </rPr>
          <t>User:</t>
        </r>
        <r>
          <rPr>
            <sz val="9"/>
            <color indexed="81"/>
            <rFont val="Tahoma"/>
            <family val="2"/>
            <charset val="161"/>
          </rPr>
          <t xml:space="preserve">
αριθμός κερδοφόρων χρήσεων</t>
        </r>
      </text>
    </comment>
    <comment ref="G6" authorId="0" shapeId="0" xr:uid="{00000000-0006-0000-0300-000005000000}">
      <text>
        <r>
          <rPr>
            <b/>
            <sz val="9"/>
            <color indexed="81"/>
            <rFont val="Tahoma"/>
            <family val="2"/>
            <charset val="161"/>
          </rPr>
          <t>User:</t>
        </r>
        <r>
          <rPr>
            <sz val="9"/>
            <color indexed="81"/>
            <rFont val="Tahoma"/>
            <family val="2"/>
            <charset val="161"/>
          </rPr>
          <t xml:space="preserve">
χρήσεις με αύξηση</t>
        </r>
      </text>
    </comment>
    <comment ref="G7" authorId="0" shapeId="0" xr:uid="{00000000-0006-0000-0300-000006000000}">
      <text>
        <r>
          <rPr>
            <b/>
            <sz val="9"/>
            <color indexed="81"/>
            <rFont val="Tahoma"/>
            <family val="2"/>
            <charset val="161"/>
          </rPr>
          <t>μ.ο επενδύσεων/μ.ο κπφτα</t>
        </r>
      </text>
    </comment>
    <comment ref="G8" authorId="0" shapeId="0" xr:uid="{00000000-0006-0000-0300-000007000000}">
      <text>
        <r>
          <rPr>
            <b/>
            <sz val="9"/>
            <color indexed="81"/>
            <rFont val="Tahoma"/>
            <family val="2"/>
            <charset val="161"/>
          </rPr>
          <t>% ίδιας συμμετοχής</t>
        </r>
      </text>
    </comment>
    <comment ref="G9" authorId="0" shapeId="0" xr:uid="{00000000-0006-0000-0300-000008000000}">
      <text>
        <r>
          <rPr>
            <b/>
            <sz val="9"/>
            <color indexed="81"/>
            <rFont val="Tahoma"/>
            <family val="2"/>
            <charset val="161"/>
          </rPr>
          <t>User:</t>
        </r>
        <r>
          <rPr>
            <sz val="9"/>
            <color indexed="81"/>
            <rFont val="Tahoma"/>
            <family val="2"/>
            <charset val="161"/>
          </rPr>
          <t xml:space="preserve">
1: ειδική περιοχή
0: λοιπές περιοχές </t>
        </r>
      </text>
    </comment>
  </commentList>
</comments>
</file>

<file path=xl/sharedStrings.xml><?xml version="1.0" encoding="utf-8"?>
<sst xmlns="http://schemas.openxmlformats.org/spreadsheetml/2006/main" count="87" uniqueCount="84">
  <si>
    <t>ΕΡΓΑΛΕΙΟ ΠΡΟΒΑΘΜΟΛΟΓΗΣΗΣ</t>
  </si>
  <si>
    <t>Κριτήρια</t>
  </si>
  <si>
    <t>Πόντοι  (ΜΑΧ)</t>
  </si>
  <si>
    <t>Αριθμός Εργαζομένων της Επιχείρησης</t>
  </si>
  <si>
    <t>Κέρδη προ τόκων φόρων, και αποσβέσεων</t>
  </si>
  <si>
    <t>Κέρδη προ τόκων και φόρων</t>
  </si>
  <si>
    <t>Κέρδη προ φόρων</t>
  </si>
  <si>
    <t>Κύκλος Εργασιών της Επιχείρησης</t>
  </si>
  <si>
    <t>Επενδυτική Πολιτική της Επιχείρησης (ΔΕΠ)</t>
  </si>
  <si>
    <t>Εξασφάλιση ιδιωτικής συμμετοχής Επενδυτικού Σχεδίου</t>
  </si>
  <si>
    <t>Τόπος υλοποίησης του επενδυτικού σχεδίου</t>
  </si>
  <si>
    <t>ΣΥΝΟΛΟ:</t>
  </si>
  <si>
    <t>ΑΑ</t>
  </si>
  <si>
    <t>ΠΡΟΫΠΟΘΕΣΗ</t>
  </si>
  <si>
    <t xml:space="preserve">ΝΑΙ </t>
  </si>
  <si>
    <t>ΌΧΙ</t>
  </si>
  <si>
    <t>Α1</t>
  </si>
  <si>
    <t>Α2</t>
  </si>
  <si>
    <t>Α3</t>
  </si>
  <si>
    <t>Α4</t>
  </si>
  <si>
    <t>Α5</t>
  </si>
  <si>
    <t>Α6</t>
  </si>
  <si>
    <t>Α7</t>
  </si>
  <si>
    <t>Α8</t>
  </si>
  <si>
    <t>Α9</t>
  </si>
  <si>
    <t>Α10</t>
  </si>
  <si>
    <t>Α11</t>
  </si>
  <si>
    <t>Α12</t>
  </si>
  <si>
    <t>Α13</t>
  </si>
  <si>
    <t>Α14</t>
  </si>
  <si>
    <t>Α15</t>
  </si>
  <si>
    <t>Α16</t>
  </si>
  <si>
    <t xml:space="preserve">Να δραστηριοποιείται στην ελληνική επικράτεια
</t>
  </si>
  <si>
    <t>Να έχει κλείσει πριν την ημερομηνία ηλεκτρονικής υποβολής της πρότασης χρηματοδότησης τουλάχιστον
τρεις (3) διαχειριστικές χρήσεις δωδεκάμηνης διάρκειας</t>
  </si>
  <si>
    <t>Να διαθέτει πριν την ημερομηνία ηλεκτρονικής υποβολής της πρότασης χρηματοδότησης τους επιλέξιμους
ΚΑΔ της επένδυσης, σύμφωνα με το Παράρτημα ΙII «ΕΠΙΛΕΞΙΜΕΣ ΔΡΑΣΤΗΡΙΟΤΗΤΕΣ (ΚΑΔ)»</t>
  </si>
  <si>
    <t xml:space="preserve">Να έχει δύο (2) τουλάχιστον ΕΜΕ μισθωτής εργασίας το έτος που προηγείται της υποβολής του επενδυτικού
σχεδίου </t>
  </si>
  <si>
    <t>Να δηλώσει ως τόπο για την υλοποίηση των ενεργειών της παρούσας δράσης αποκλειστικά μία Περιφέρεια.
Στην αίτηση χρηματοδότησης δηλώνεται η Περιφέρεια στην οποία θα πραγματοποιηθεί το επενδυτικό σχέδιο.</t>
  </si>
  <si>
    <t>Να έχει την ιδιότητα της μικρής και πολύ μικρής επιχείρησης σύμφωνα με τη Σύσταση της Επιτροπής
2003/361/ΕΚ</t>
  </si>
  <si>
    <t>Να λειτουργεί νόμιμα διαθέτοντας την κατάλληλη, σύμφωνα με την κείμενη νομοθεσία, άδεια λειτουργίας.
Στην περίπτωση που η άδεια δεν έχει εκδοθεί ή έχει λήξει χρονικά, απαιτείται η προσκόμιση της σχετικής
αίτησης έκδοσης/ανανέωσης αυτής.</t>
  </si>
  <si>
    <t>Να λειτουργεί αποκλειστικά με μία από τις ακόλουθες μορφές επιχειρήσεων εταιρικού/εμπορικού χαρακτήρα:
[Ανώνυμη Εταιρία, Εταιρία Περιορισμένης Ευθύνης, Ομόρρυθμη Εταιρία ή Ετερόρρυθμη Εταιρία, Ι.Κ.Ε,
Ατομική Επιχείρηση, Κοινωνική Συνεταιριστική Επιχείρηση του Ν. 4430/2016 ως ισχύει, Συνεταιρισμός], και να
τηρεί ή να δεσμευτεί ότι θα τηρεί εφόσον εγκριθούν απλογραφικά ή διπλογραφικά βιβλία του ν.4308/2014,
όπως ισχύει</t>
  </si>
  <si>
    <t>Να μην είναι επιχειρήσεις που αντιμετωπίζουν δυσχέρειες, κατά την έννοια των ενωσιακών κανόνων για τις
κρατικές ενισχύσεις, σύμφωνα με το άρθρο 3 παρ. 3 περίπτωση δ του Κανονισμού 1301/2013 (Παράρτημα
VII «Ορισμός Προβληματικής Επιχείρησης» της παρούσας Πρόσκλησης).</t>
  </si>
  <si>
    <t xml:space="preserve">Να μη βρίσκεται υπό πτώχευση, εκκαθάριση ή αναγκαστική διαχείριση
</t>
  </si>
  <si>
    <t>Να μην εκκρεμεί σε βάρος τους ανάκτηση κρατικής ενίσχυσης έπειτα από απόφαση της Ευρωπαϊκής
Επιτροπής με την οποία μια ενίσχυση κηρύσσεται παράνομη και ασυμβίβαστη με την εσωτερική αγορά.</t>
  </si>
  <si>
    <t xml:space="preserve">Να δεσμευτεί ότι οι δαπάνες που περιλαμβάνονται στη συγκεκριμένη αίτηση χρηματοδότησης δεν έχουν
χρηματοδοτηθεί, ενταχθεί και δεν θα υποβληθούν προς έγκριση χρηματοδότησης σε άλλο πρόγραμμα που
χρηματοδοτείται από εθνικούς ή κοινοτικούς πόρους
</t>
  </si>
  <si>
    <t>Το συνολικό ποσό των ενισχύσεων ήσσονος σημασίας που έχει λάβει στο παρελθόν η δεδομένη επιχείρηση
(ενιαία επιχείρηση), συμπεριλαμβανομένης της ενίσχυσης από αυτή τη Δράση, να μην υπερβαίνει το ποσό των
200.000 ευρώ (ή 100.000 ευρώ για τον τομέα των οδικών εμπορευματικών μεταφορών για λογαριασμό
τρίτων) μέσα σε μία τριετία (τρέχον ημερολογιακό έτος και τα δύο (2) προηγούμενα ημερολογιακά έτη) πριν
από τον χρόνο χορήγησης (έκδοση απόφαση ένταξης Πράξης) του εννόμου δικαιώματος της ενίσχυσης.</t>
  </si>
  <si>
    <t xml:space="preserve">Να μην συντρέχουν λόγοι αποκλεισμού του άρθρου 40 του Ν. 4488/2017 (Α137/13.09.2017)
</t>
  </si>
  <si>
    <t>Να υποβάλλει μια και μοναδική αίτηση χρηματοδότησης ανά Α.Φ.Μ. στην παρούσα δράση καθ’ όλη τη
διάρκεια ισχύος της. Οι επιχειρήσεις δύνανται να υποβάλλουν δύο ακόμα νέες αιτήσεις χρηματοδότησης μόνον
στην περίπτωση που η κάθε προηγούμενη αίτησή τους έχει απορριφθεί ή υπήρξε έγγραφη οικειοθελής
απόσυρση της προηγούμενης</t>
  </si>
  <si>
    <t xml:space="preserve">Να πληροί το σύνολο των προϋποθέσεων του Καν. ΕΕ 1407/2013
</t>
  </si>
  <si>
    <t>Η επιχείρηση λαμβάνει την τιμή «ΝΑΙ» σε όλα τα κριτήρια</t>
  </si>
  <si>
    <t>ΝΑΙ: Το Επενδυτικό Σχέδιο της Επιχείρησης προωθείται για αξιολόγηση στο επόμενο στάδιο των βαθμολογικών κριτηρίων</t>
  </si>
  <si>
    <t>ΟΧΙ : Το Επενδυτικό Σχέδιο απορρίπτεται.</t>
  </si>
  <si>
    <t>Κατηγορία</t>
  </si>
  <si>
    <t>Κριτήριο</t>
  </si>
  <si>
    <t>ΜΑΧ</t>
  </si>
  <si>
    <t>ΜΙΝ</t>
  </si>
  <si>
    <t>Συντελεστής</t>
  </si>
  <si>
    <t>Υπολογισμός</t>
  </si>
  <si>
    <t xml:space="preserve">Αριθμός
Εργαζομένων της
Επιχείρησης </t>
  </si>
  <si>
    <t>Α/Α</t>
  </si>
  <si>
    <t xml:space="preserve">Μέσος όρος Εργαζομένων την
τελευταία τριετία πριν την
υποβολή της αίτησης
χρηματοδότησης </t>
  </si>
  <si>
    <t xml:space="preserve">Βαθμολογούνται οι ΕΜΕ πέραν των 2 (=0
βαθμοί) και μέχρι την 22η
(= 100 βαθμοί)
2 ΕΜΕ = 0
x&gt;=22 ΕΜΕ=100
Υπολογισμός υπόλοιπων τιμών βάσει:
2&lt;x EME&lt;=22 : = (x-2)*5
</t>
  </si>
  <si>
    <t>Τιμή παραμέτρου</t>
  </si>
  <si>
    <t>Τιμή κριτηρίου</t>
  </si>
  <si>
    <t>Βαθμολογία Πρότασης</t>
  </si>
  <si>
    <t>Κέρδη προ
τόκων φόρων,
και αποσβέσεων</t>
  </si>
  <si>
    <t xml:space="preserve">3 κερδοφόρες χρήσεις = 100 βαθμοί
2 κερδοφόρες χρήσεις = 60 βαθμοί
1 κερδοφόρα χρήση = 30 βαθμοί
0 κερδοφόρες χρήσεις = 0 βαθμοί </t>
  </si>
  <si>
    <t>Σταθμισμένη Βαθμολογία</t>
  </si>
  <si>
    <t xml:space="preserve">EBITDA (ΚΠΤΦΑ) την τελευταία
τριετία πριν την υποβολή της
αίτησης χρηματοδότησης  </t>
  </si>
  <si>
    <t>EBIT (ΚΠΤΦ) την τελευταία
τριετία πριν την υποβολή της
αίτησης χρηματοδότησης</t>
  </si>
  <si>
    <t>Κέρδη προ
φόρων</t>
  </si>
  <si>
    <t>ΚΠΦ την τελευταία τριετία πριν
την υποβολή της αίτησης
χρηματοδότησης</t>
  </si>
  <si>
    <t>3 κερδοφόρες χρήσεις = 100 βαθμοί
2 κερδοφόρες χρήσεις = 60 βαθμοί
1 κερδοφόρα χρήση = 30 βαθμοί
0 κερδοφόρες χρήσεις = 0 βαθμοί</t>
  </si>
  <si>
    <t>Κύκλος Εργασιών
της Επιχείρησης</t>
  </si>
  <si>
    <t xml:space="preserve">Κύκλος εργασιών την τελευταία
τριετία πριν την υποβολή της
αίτησης χρηματοδότησης </t>
  </si>
  <si>
    <t xml:space="preserve">αύξηση τις 3 χρήσεις =100 βαθμοί
αύξηση τις 2 χρήσεις = 60 βαθμοί
αύξηση τη 1 χρήση = 30 βαθμοί
0 χρήσεις με αύξηση = 0 βαθμοί </t>
  </si>
  <si>
    <t xml:space="preserve">Μέσος όρος Ιδιωτικής
Συμμετοχής της Επιχείρησης (ΙΣ)
για την χρηματοδότηση αγοράς
παγίων και άυλων την τελευταία
τριετία προς τον Μέσο όρο
Κερδών προ Φόρων, τόκων και
Αποσβέσεων (ΚΠΦΤΑ) την
τελευταία τριετία
</t>
  </si>
  <si>
    <t>ΔΕΠ&lt;=0: 0
ΔΕΠ&gt;1:100
Σε άλλες περιπτώσεις ΔΕΠ*100</t>
  </si>
  <si>
    <t>Εξασφάλιση
ιδιωτικής
συμμετοχής
Επενδυτικού
Σχεδίου</t>
  </si>
  <si>
    <t xml:space="preserve">Εξασφάλιση από τους
εταίρους/μετόχους της
εταιρίας της Ιδιωτικής
Συμμετοχής </t>
  </si>
  <si>
    <t>Εξασφάλιση της ιδιωτικής συμμετοχής (ΙΣ)
1.1. εξ ολοκλήρου με ίδια κεφάλαια ή
1.2. εξ ολοκλήρου με βεβαιωμένο δανεισμό
(σύμβαση ή έγκριση σύμβασης δανείου) από
Τράπεζα ή
1.3. από συνδυασμό των ανωτέρω.
Εξασφάλιση της ιδιωτικής συμμετοχής
σε ποσοστό 100%: 100
Εξασφάλιση της ιδιωτικής συμμετοχής
σε ποσοστό 0%: 0
Υπολογισμός υπόλοιπων τιμών βάσει:
0&lt;=ΙΣ&lt;=1: (100*ΙΣ), όπου ΙΣ είναι το
πηλίκο: εξασφαλισμένη ιδιωτική συμμετοχή
σύνολο ιδιωτικής συμμετοχής.</t>
  </si>
  <si>
    <t>Τόπος
υλοποίησης του
επενδυτικού
σχεδίου</t>
  </si>
  <si>
    <t xml:space="preserve">Εξετάζεται αν ο τόπος
υλοποίησης του επενδυτικού
σχεδίου εμπίπτει στις παρακάτω
ειδικές περιοχές:
• ορεινή
• παραμεθόρια απόσταση 30 χλμ
από σύνορα, καθώς και τα νησιά
της Περιφέρειας Βορείου Αιγαίου,
της νήσου της Σαμοθράκης του
Νομού Έβρου και του Νομού
Δωδεκανήσων,
• νησιά με πληθυσμό μικρότερο
των 3.100 κατοίκων
• περιοχές με μείωση μόνιμου
πληθυσμού &gt; 30% διάστημα
2001- 2011
</t>
  </si>
  <si>
    <t xml:space="preserve">Ειδική περιοχή: 100 βαθμοί
Λοιπές περιοχές: 0 βαθμοί
</t>
  </si>
  <si>
    <t>Ως ελάχιστη αποδεκτή βαθμολογία για
την έγκριση ενός επενδυτικού σχεδίου
ορίζεται ο βαθμός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</si>
</sst>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161"/>
      <scheme val="minor"/>
    </font>
    <font>
      <sz val="11"/>
      <color theme="1"/>
      <name val="Calibri"/>
      <family val="2"/>
      <charset val="161"/>
      <scheme val="minor"/>
    </font>
    <font>
      <b/>
      <i/>
      <sz val="16"/>
      <color theme="0"/>
      <name val="Calibri"/>
      <family val="2"/>
      <scheme val="minor"/>
    </font>
    <font>
      <b/>
      <sz val="14"/>
      <color rgb="FFFFFFFF"/>
      <name val="Calibri"/>
      <family val="2"/>
      <charset val="161"/>
    </font>
    <font>
      <b/>
      <sz val="11"/>
      <color theme="1"/>
      <name val="Calibri"/>
      <family val="2"/>
      <charset val="161"/>
      <scheme val="minor"/>
    </font>
    <font>
      <sz val="10"/>
      <color rgb="FF000000"/>
      <name val="Calibri"/>
      <family val="2"/>
      <charset val="161"/>
    </font>
    <font>
      <b/>
      <sz val="10"/>
      <color rgb="FF000000"/>
      <name val="Calibri"/>
      <family val="2"/>
      <charset val="161"/>
    </font>
    <font>
      <sz val="10"/>
      <color theme="1"/>
      <name val="Calibri"/>
      <family val="2"/>
      <charset val="161"/>
      <scheme val="minor"/>
    </font>
    <font>
      <b/>
      <sz val="10"/>
      <color rgb="FFFFFFFF"/>
      <name val="Calibri"/>
      <family val="2"/>
      <charset val="161"/>
    </font>
    <font>
      <b/>
      <sz val="15"/>
      <color rgb="FF000000"/>
      <name val="Calibri"/>
      <family val="2"/>
      <charset val="161"/>
    </font>
    <font>
      <sz val="15"/>
      <color rgb="FF000000"/>
      <name val="Calibri"/>
      <family val="2"/>
      <charset val="161"/>
    </font>
    <font>
      <b/>
      <sz val="11"/>
      <color rgb="FFFFFFFF"/>
      <name val="Calibri"/>
      <family val="2"/>
      <charset val="161"/>
    </font>
    <font>
      <b/>
      <sz val="11"/>
      <color rgb="FF000000"/>
      <name val="Calibri"/>
      <family val="2"/>
      <charset val="161"/>
    </font>
    <font>
      <sz val="11"/>
      <color rgb="FF000000"/>
      <name val="Calibri"/>
      <family val="2"/>
      <charset val="161"/>
    </font>
    <font>
      <sz val="9"/>
      <color indexed="81"/>
      <name val="Tahoma"/>
      <family val="2"/>
      <charset val="161"/>
    </font>
    <font>
      <b/>
      <sz val="9"/>
      <color indexed="81"/>
      <name val="Tahoma"/>
      <family val="2"/>
      <charset val="161"/>
    </font>
    <font>
      <b/>
      <sz val="11"/>
      <color theme="0"/>
      <name val="Calibri"/>
      <family val="2"/>
      <charset val="161"/>
      <scheme val="minor"/>
    </font>
    <font>
      <b/>
      <sz val="12"/>
      <color rgb="FFFFFFFF"/>
      <name val="Calibri"/>
      <family val="2"/>
      <charset val="161"/>
    </font>
    <font>
      <sz val="12"/>
      <color rgb="FF000000"/>
      <name val="Calibri"/>
      <family val="2"/>
      <charset val="161"/>
    </font>
    <font>
      <b/>
      <sz val="12"/>
      <color rgb="FF000000"/>
      <name val="Calibri"/>
      <family val="2"/>
      <charset val="161"/>
    </font>
    <font>
      <sz val="12"/>
      <color theme="1"/>
      <name val="Calibri"/>
      <family val="2"/>
      <charset val="161"/>
      <scheme val="minor"/>
    </font>
    <font>
      <b/>
      <sz val="10"/>
      <color rgb="FF000000"/>
      <name val="Calibri"/>
      <family val="2"/>
    </font>
    <font>
      <sz val="15"/>
      <color theme="0"/>
      <name val="Calibri"/>
      <family val="2"/>
      <charset val="161"/>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0F6991"/>
        <bgColor indexed="64"/>
      </patternFill>
    </fill>
    <fill>
      <patternFill patternType="solid">
        <fgColor rgb="FFD0D8E8"/>
        <bgColor indexed="64"/>
      </patternFill>
    </fill>
    <fill>
      <patternFill patternType="solid">
        <fgColor rgb="FFE9EDF4"/>
        <bgColor indexed="64"/>
      </patternFill>
    </fill>
    <fill>
      <patternFill patternType="solid">
        <fgColor rgb="FF00567C"/>
        <bgColor indexed="64"/>
      </patternFill>
    </fill>
  </fills>
  <borders count="14">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s>
  <cellStyleXfs count="3">
    <xf numFmtId="0" fontId="0" fillId="0" borderId="0"/>
    <xf numFmtId="0" fontId="1" fillId="0" borderId="0"/>
    <xf numFmtId="9" fontId="1" fillId="0" borderId="0" applyFont="0" applyFill="0" applyBorder="0" applyAlignment="0" applyProtection="0"/>
  </cellStyleXfs>
  <cellXfs count="50">
    <xf numFmtId="0" fontId="0" fillId="0" borderId="0" xfId="0"/>
    <xf numFmtId="0" fontId="0" fillId="2" borderId="0" xfId="0" applyFill="1"/>
    <xf numFmtId="0" fontId="5" fillId="5" borderId="4" xfId="0" applyFont="1" applyFill="1" applyBorder="1" applyAlignment="1">
      <alignment horizontal="center" vertical="center" wrapText="1" readingOrder="1"/>
    </xf>
    <xf numFmtId="0" fontId="0" fillId="2" borderId="4" xfId="0" applyFill="1" applyBorder="1"/>
    <xf numFmtId="0" fontId="5" fillId="6" borderId="4" xfId="0" applyFont="1" applyFill="1" applyBorder="1" applyAlignment="1">
      <alignment horizontal="center" vertical="center" wrapText="1" readingOrder="1"/>
    </xf>
    <xf numFmtId="0" fontId="0" fillId="0" borderId="4" xfId="0" applyBorder="1"/>
    <xf numFmtId="0" fontId="5" fillId="5" borderId="4" xfId="0" applyFont="1" applyFill="1" applyBorder="1" applyAlignment="1">
      <alignment horizontal="left" vertical="center" wrapText="1" indent="1" readingOrder="1"/>
    </xf>
    <xf numFmtId="0" fontId="5" fillId="6" borderId="4" xfId="0" applyFont="1" applyFill="1" applyBorder="1" applyAlignment="1">
      <alignment horizontal="left" vertical="center" wrapText="1" indent="1" readingOrder="1"/>
    </xf>
    <xf numFmtId="0" fontId="7" fillId="2" borderId="0" xfId="0" applyFont="1" applyFill="1"/>
    <xf numFmtId="0" fontId="8" fillId="4" borderId="4" xfId="0" applyFont="1" applyFill="1" applyBorder="1" applyAlignment="1">
      <alignment horizontal="left" vertical="center" wrapText="1" indent="1" readingOrder="1"/>
    </xf>
    <xf numFmtId="0" fontId="3" fillId="4" borderId="4" xfId="0" applyFont="1" applyFill="1" applyBorder="1" applyAlignment="1">
      <alignment horizontal="center" vertical="center" wrapText="1" readingOrder="1"/>
    </xf>
    <xf numFmtId="0" fontId="6" fillId="5" borderId="4" xfId="0" applyFont="1" applyFill="1" applyBorder="1" applyAlignment="1">
      <alignment horizontal="left" vertical="center" wrapText="1" readingOrder="1"/>
    </xf>
    <xf numFmtId="0" fontId="6" fillId="6" borderId="4" xfId="0" applyFont="1" applyFill="1" applyBorder="1" applyAlignment="1">
      <alignment horizontal="left" vertical="center" wrapText="1" readingOrder="1"/>
    </xf>
    <xf numFmtId="0" fontId="9" fillId="6" borderId="12" xfId="0" applyFont="1" applyFill="1" applyBorder="1" applyAlignment="1">
      <alignment horizontal="left" vertical="center" wrapText="1" indent="1" readingOrder="1"/>
    </xf>
    <xf numFmtId="0" fontId="11" fillId="4" borderId="5" xfId="0" applyFont="1" applyFill="1" applyBorder="1" applyAlignment="1">
      <alignment horizontal="center" vertical="center" wrapText="1" readingOrder="1"/>
    </xf>
    <xf numFmtId="0" fontId="5" fillId="6" borderId="12" xfId="0" applyFont="1" applyFill="1" applyBorder="1" applyAlignment="1">
      <alignment horizontal="left" vertical="center" wrapText="1" indent="1" readingOrder="1"/>
    </xf>
    <xf numFmtId="0" fontId="12" fillId="6" borderId="12" xfId="0" applyFont="1" applyFill="1" applyBorder="1" applyAlignment="1">
      <alignment horizontal="left" vertical="center" wrapText="1" indent="1" readingOrder="1"/>
    </xf>
    <xf numFmtId="0" fontId="13" fillId="6" borderId="12" xfId="0" applyFont="1" applyFill="1" applyBorder="1" applyAlignment="1">
      <alignment horizontal="center" vertical="center" wrapText="1" readingOrder="1"/>
    </xf>
    <xf numFmtId="9" fontId="13" fillId="6" borderId="12" xfId="0" applyNumberFormat="1" applyFont="1" applyFill="1" applyBorder="1" applyAlignment="1">
      <alignment horizontal="center" vertical="center" wrapText="1" readingOrder="1"/>
    </xf>
    <xf numFmtId="0" fontId="0" fillId="2" borderId="0" xfId="0" applyFill="1" applyAlignment="1">
      <alignment horizontal="center"/>
    </xf>
    <xf numFmtId="1" fontId="10" fillId="6" borderId="12" xfId="0" applyNumberFormat="1" applyFont="1" applyFill="1" applyBorder="1" applyAlignment="1">
      <alignment horizontal="center" vertical="center" wrapText="1" readingOrder="1"/>
    </xf>
    <xf numFmtId="0" fontId="0" fillId="3" borderId="0" xfId="0" applyFill="1"/>
    <xf numFmtId="0" fontId="0" fillId="3" borderId="0" xfId="0" applyFill="1" applyAlignment="1">
      <alignment horizontal="center"/>
    </xf>
    <xf numFmtId="0" fontId="17" fillId="4" borderId="1" xfId="0" applyFont="1" applyFill="1" applyBorder="1" applyAlignment="1">
      <alignment horizontal="left" vertical="center" wrapText="1" indent="1" readingOrder="1"/>
    </xf>
    <xf numFmtId="0" fontId="17" fillId="4" borderId="1" xfId="0" applyFont="1" applyFill="1" applyBorder="1" applyAlignment="1">
      <alignment horizontal="center" vertical="center" wrapText="1" readingOrder="1"/>
    </xf>
    <xf numFmtId="0" fontId="18" fillId="5" borderId="2" xfId="0" applyFont="1" applyFill="1" applyBorder="1" applyAlignment="1">
      <alignment horizontal="left" vertical="center" wrapText="1" indent="1" readingOrder="1"/>
    </xf>
    <xf numFmtId="0" fontId="18" fillId="5" borderId="2" xfId="0" applyFont="1" applyFill="1" applyBorder="1" applyAlignment="1">
      <alignment horizontal="center" vertical="center" wrapText="1" readingOrder="1"/>
    </xf>
    <xf numFmtId="0" fontId="18" fillId="6" borderId="3" xfId="0" applyFont="1" applyFill="1" applyBorder="1" applyAlignment="1">
      <alignment horizontal="left" vertical="center" wrapText="1" indent="1" readingOrder="1"/>
    </xf>
    <xf numFmtId="0" fontId="18" fillId="6" borderId="3" xfId="0" applyFont="1" applyFill="1" applyBorder="1" applyAlignment="1">
      <alignment horizontal="center" vertical="center" wrapText="1" readingOrder="1"/>
    </xf>
    <xf numFmtId="0" fontId="18" fillId="5" borderId="3" xfId="0" applyFont="1" applyFill="1" applyBorder="1" applyAlignment="1">
      <alignment horizontal="left" vertical="center" wrapText="1" indent="1" readingOrder="1"/>
    </xf>
    <xf numFmtId="0" fontId="18" fillId="5" borderId="3" xfId="0" applyFont="1" applyFill="1" applyBorder="1" applyAlignment="1">
      <alignment horizontal="center" vertical="center" wrapText="1" readingOrder="1"/>
    </xf>
    <xf numFmtId="0" fontId="19" fillId="5" borderId="3" xfId="0" applyFont="1" applyFill="1" applyBorder="1" applyAlignment="1">
      <alignment horizontal="right" vertical="center" wrapText="1" indent="1" readingOrder="1"/>
    </xf>
    <xf numFmtId="0" fontId="19" fillId="5" borderId="3" xfId="0" applyFont="1" applyFill="1" applyBorder="1" applyAlignment="1">
      <alignment horizontal="center" vertical="center" wrapText="1" readingOrder="1"/>
    </xf>
    <xf numFmtId="0" fontId="20" fillId="2" borderId="0" xfId="0" applyFont="1" applyFill="1"/>
    <xf numFmtId="0" fontId="21" fillId="6" borderId="12" xfId="0" applyFont="1" applyFill="1" applyBorder="1" applyAlignment="1">
      <alignment horizontal="left" vertical="center" wrapText="1" indent="1" readingOrder="1"/>
    </xf>
    <xf numFmtId="0" fontId="10" fillId="6" borderId="12" xfId="0" applyFont="1" applyFill="1" applyBorder="1" applyAlignment="1">
      <alignment horizontal="center" vertical="center" wrapText="1" readingOrder="1"/>
    </xf>
    <xf numFmtId="0" fontId="16" fillId="3" borderId="0" xfId="0" applyFont="1" applyFill="1" applyAlignment="1">
      <alignment wrapText="1"/>
    </xf>
    <xf numFmtId="1" fontId="22" fillId="3" borderId="12" xfId="0" applyNumberFormat="1" applyFont="1" applyFill="1" applyBorder="1" applyAlignment="1">
      <alignment horizontal="center" vertical="center" wrapText="1" readingOrder="1"/>
    </xf>
    <xf numFmtId="164" fontId="22" fillId="3" borderId="12" xfId="0" applyNumberFormat="1" applyFont="1" applyFill="1" applyBorder="1" applyAlignment="1">
      <alignment horizontal="center" vertical="center" wrapText="1" readingOrder="1"/>
    </xf>
    <xf numFmtId="9" fontId="22" fillId="3" borderId="12" xfId="2" applyNumberFormat="1" applyFont="1" applyFill="1" applyBorder="1" applyAlignment="1">
      <alignment horizontal="center" vertical="center" wrapText="1" readingOrder="1"/>
    </xf>
    <xf numFmtId="0" fontId="17" fillId="4" borderId="5" xfId="0" applyFont="1" applyFill="1" applyBorder="1" applyAlignment="1">
      <alignment horizontal="center" vertical="center" wrapText="1" readingOrder="1"/>
    </xf>
    <xf numFmtId="0" fontId="4" fillId="0" borderId="6" xfId="0" applyFont="1"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10" xfId="0" applyBorder="1" applyAlignment="1">
      <alignment wrapText="1"/>
    </xf>
    <xf numFmtId="0" fontId="0" fillId="0" borderId="11" xfId="0" applyBorder="1" applyAlignment="1"/>
    <xf numFmtId="2" fontId="10" fillId="6" borderId="12" xfId="0" applyNumberFormat="1" applyFont="1" applyFill="1" applyBorder="1" applyAlignment="1">
      <alignment horizontal="center" vertical="center" wrapText="1" readingOrder="1"/>
    </xf>
    <xf numFmtId="2" fontId="10" fillId="6" borderId="13" xfId="0" applyNumberFormat="1" applyFont="1" applyFill="1" applyBorder="1" applyAlignment="1">
      <alignment horizontal="center" vertical="center" wrapText="1" readingOrder="1"/>
    </xf>
    <xf numFmtId="0" fontId="2" fillId="7" borderId="0" xfId="1" applyFont="1" applyFill="1" applyAlignment="1">
      <alignment horizontal="center" vertical="center" wrapText="1"/>
    </xf>
  </cellXfs>
  <cellStyles count="3">
    <cellStyle name="Normal" xfId="0" builtinId="0"/>
    <cellStyle name="Normal 3" xfId="1" xr:uid="{00000000-0005-0000-0000-000000000000}"/>
    <cellStyle name="Percent" xfId="2" builtinId="5"/>
  </cellStyles>
  <dxfs count="0"/>
  <tableStyles count="0" defaultTableStyle="TableStyleMedium2" defaultPivotStyle="PivotStyleLight16"/>
  <colors>
    <mruColors>
      <color rgb="FF0056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182671</xdr:rowOff>
    </xdr:from>
    <xdr:to>
      <xdr:col>9</xdr:col>
      <xdr:colOff>13048</xdr:colOff>
      <xdr:row>24</xdr:row>
      <xdr:rowOff>89023</xdr:rowOff>
    </xdr:to>
    <xdr:pic>
      <xdr:nvPicPr>
        <xdr:cNvPr id="2" name="Picture 1">
          <a:extLst>
            <a:ext uri="{FF2B5EF4-FFF2-40B4-BE49-F238E27FC236}">
              <a16:creationId xmlns:a16="http://schemas.microsoft.com/office/drawing/2014/main" id="{32C89C5C-FF2B-448A-A952-4421B585D5CE}"/>
            </a:ext>
          </a:extLst>
        </xdr:cNvPr>
        <xdr:cNvPicPr>
          <a:picLocks noChangeAspect="1"/>
        </xdr:cNvPicPr>
      </xdr:nvPicPr>
      <xdr:blipFill>
        <a:blip xmlns:r="http://schemas.openxmlformats.org/officeDocument/2006/relationships" r:embed="rId1"/>
        <a:stretch>
          <a:fillRect/>
        </a:stretch>
      </xdr:blipFill>
      <xdr:spPr>
        <a:xfrm>
          <a:off x="0" y="1356986"/>
          <a:ext cx="5532329" cy="34292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67C"/>
  </sheetPr>
  <dimension ref="A1:I7"/>
  <sheetViews>
    <sheetView tabSelected="1" zoomScale="73" zoomScaleNormal="73" workbookViewId="0">
      <selection activeCell="M21" sqref="M21"/>
    </sheetView>
  </sheetViews>
  <sheetFormatPr defaultRowHeight="15" x14ac:dyDescent="0.25"/>
  <cols>
    <col min="1" max="16384" width="9.140625" style="1"/>
  </cols>
  <sheetData>
    <row r="1" spans="1:9" x14ac:dyDescent="0.25">
      <c r="A1" s="49" t="s">
        <v>0</v>
      </c>
      <c r="B1" s="49"/>
      <c r="C1" s="49"/>
      <c r="D1" s="49"/>
      <c r="E1" s="49"/>
      <c r="F1" s="49"/>
      <c r="G1" s="49"/>
      <c r="H1" s="49"/>
      <c r="I1" s="49"/>
    </row>
    <row r="2" spans="1:9" x14ac:dyDescent="0.25">
      <c r="A2" s="49"/>
      <c r="B2" s="49"/>
      <c r="C2" s="49"/>
      <c r="D2" s="49"/>
      <c r="E2" s="49"/>
      <c r="F2" s="49"/>
      <c r="G2" s="49"/>
      <c r="H2" s="49"/>
      <c r="I2" s="49"/>
    </row>
    <row r="3" spans="1:9" x14ac:dyDescent="0.25">
      <c r="A3" s="49"/>
      <c r="B3" s="49"/>
      <c r="C3" s="49"/>
      <c r="D3" s="49"/>
      <c r="E3" s="49"/>
      <c r="F3" s="49"/>
      <c r="G3" s="49"/>
      <c r="H3" s="49"/>
      <c r="I3" s="49"/>
    </row>
    <row r="4" spans="1:9" x14ac:dyDescent="0.25">
      <c r="A4" s="49"/>
      <c r="B4" s="49"/>
      <c r="C4" s="49"/>
      <c r="D4" s="49"/>
      <c r="E4" s="49"/>
      <c r="F4" s="49"/>
      <c r="G4" s="49"/>
      <c r="H4" s="49"/>
      <c r="I4" s="49"/>
    </row>
    <row r="5" spans="1:9" x14ac:dyDescent="0.25">
      <c r="A5" s="49"/>
      <c r="B5" s="49"/>
      <c r="C5" s="49"/>
      <c r="D5" s="49"/>
      <c r="E5" s="49"/>
      <c r="F5" s="49"/>
      <c r="G5" s="49"/>
      <c r="H5" s="49"/>
      <c r="I5" s="49"/>
    </row>
    <row r="6" spans="1:9" x14ac:dyDescent="0.25">
      <c r="A6" s="49"/>
      <c r="B6" s="49"/>
      <c r="C6" s="49"/>
      <c r="D6" s="49"/>
      <c r="E6" s="49"/>
      <c r="F6" s="49"/>
      <c r="G6" s="49"/>
      <c r="H6" s="49"/>
      <c r="I6" s="49"/>
    </row>
    <row r="7" spans="1:9" x14ac:dyDescent="0.25">
      <c r="A7" s="49"/>
      <c r="B7" s="49"/>
      <c r="C7" s="49"/>
      <c r="D7" s="49"/>
      <c r="E7" s="49"/>
      <c r="F7" s="49"/>
      <c r="G7" s="49"/>
      <c r="H7" s="49"/>
      <c r="I7" s="49"/>
    </row>
  </sheetData>
  <mergeCells count="1">
    <mergeCell ref="A1:I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67C"/>
  </sheetPr>
  <dimension ref="A1:D19"/>
  <sheetViews>
    <sheetView topLeftCell="A19" workbookViewId="0">
      <selection activeCell="B6" sqref="B6"/>
    </sheetView>
  </sheetViews>
  <sheetFormatPr defaultRowHeight="15" x14ac:dyDescent="0.25"/>
  <cols>
    <col min="1" max="1" width="6.7109375" style="8" customWidth="1"/>
    <col min="2" max="2" width="49.28515625" style="1" customWidth="1"/>
    <col min="3" max="3" width="22.5703125" style="1" customWidth="1"/>
    <col min="4" max="4" width="29.140625" style="1" customWidth="1"/>
    <col min="5" max="16384" width="9.140625" style="1"/>
  </cols>
  <sheetData>
    <row r="1" spans="1:4" ht="18.75" x14ac:dyDescent="0.25">
      <c r="A1" s="9" t="s">
        <v>12</v>
      </c>
      <c r="B1" s="10" t="s">
        <v>13</v>
      </c>
      <c r="C1" s="10" t="s">
        <v>14</v>
      </c>
      <c r="D1" s="10" t="s">
        <v>15</v>
      </c>
    </row>
    <row r="2" spans="1:4" ht="25.5" x14ac:dyDescent="0.25">
      <c r="A2" s="6" t="s">
        <v>16</v>
      </c>
      <c r="B2" s="11" t="s">
        <v>32</v>
      </c>
      <c r="C2" s="6"/>
      <c r="D2" s="2"/>
    </row>
    <row r="3" spans="1:4" ht="38.25" x14ac:dyDescent="0.25">
      <c r="A3" s="7" t="s">
        <v>17</v>
      </c>
      <c r="B3" s="12" t="s">
        <v>33</v>
      </c>
      <c r="C3" s="7"/>
      <c r="D3" s="4"/>
    </row>
    <row r="4" spans="1:4" ht="51" x14ac:dyDescent="0.25">
      <c r="A4" s="6" t="s">
        <v>18</v>
      </c>
      <c r="B4" s="11" t="s">
        <v>34</v>
      </c>
      <c r="C4" s="6"/>
      <c r="D4" s="2"/>
    </row>
    <row r="5" spans="1:4" ht="38.25" x14ac:dyDescent="0.25">
      <c r="A5" s="7" t="s">
        <v>19</v>
      </c>
      <c r="B5" s="12" t="s">
        <v>35</v>
      </c>
      <c r="C5" s="7"/>
      <c r="D5" s="4"/>
    </row>
    <row r="6" spans="1:4" ht="51" x14ac:dyDescent="0.25">
      <c r="A6" s="6" t="s">
        <v>20</v>
      </c>
      <c r="B6" s="11" t="s">
        <v>36</v>
      </c>
      <c r="C6" s="6"/>
      <c r="D6" s="2"/>
    </row>
    <row r="7" spans="1:4" ht="38.25" x14ac:dyDescent="0.25">
      <c r="A7" s="7" t="s">
        <v>21</v>
      </c>
      <c r="B7" s="12" t="s">
        <v>37</v>
      </c>
      <c r="C7" s="7"/>
      <c r="D7" s="4"/>
    </row>
    <row r="8" spans="1:4" ht="63.75" x14ac:dyDescent="0.25">
      <c r="A8" s="6" t="s">
        <v>22</v>
      </c>
      <c r="B8" s="11" t="s">
        <v>38</v>
      </c>
      <c r="C8" s="6"/>
      <c r="D8" s="2"/>
    </row>
    <row r="9" spans="1:4" ht="114.75" x14ac:dyDescent="0.25">
      <c r="A9" s="7" t="s">
        <v>23</v>
      </c>
      <c r="B9" s="12" t="s">
        <v>39</v>
      </c>
      <c r="C9" s="7"/>
      <c r="D9" s="4"/>
    </row>
    <row r="10" spans="1:4" ht="76.5" x14ac:dyDescent="0.25">
      <c r="A10" s="6" t="s">
        <v>24</v>
      </c>
      <c r="B10" s="11" t="s">
        <v>40</v>
      </c>
      <c r="C10" s="6"/>
      <c r="D10" s="2"/>
    </row>
    <row r="11" spans="1:4" ht="38.25" x14ac:dyDescent="0.25">
      <c r="A11" s="7" t="s">
        <v>25</v>
      </c>
      <c r="B11" s="12" t="s">
        <v>41</v>
      </c>
      <c r="C11" s="7"/>
      <c r="D11" s="4"/>
    </row>
    <row r="12" spans="1:4" ht="51" x14ac:dyDescent="0.25">
      <c r="A12" s="6" t="s">
        <v>26</v>
      </c>
      <c r="B12" s="11" t="s">
        <v>42</v>
      </c>
      <c r="C12" s="6"/>
      <c r="D12" s="2"/>
    </row>
    <row r="13" spans="1:4" ht="76.5" x14ac:dyDescent="0.25">
      <c r="A13" s="7" t="s">
        <v>27</v>
      </c>
      <c r="B13" s="12" t="s">
        <v>43</v>
      </c>
      <c r="C13" s="7"/>
      <c r="D13" s="4"/>
    </row>
    <row r="14" spans="1:4" ht="127.5" x14ac:dyDescent="0.25">
      <c r="A14" s="6" t="s">
        <v>28</v>
      </c>
      <c r="B14" s="11" t="s">
        <v>44</v>
      </c>
      <c r="C14" s="6"/>
      <c r="D14" s="2"/>
    </row>
    <row r="15" spans="1:4" ht="38.25" x14ac:dyDescent="0.25">
      <c r="A15" s="7" t="s">
        <v>29</v>
      </c>
      <c r="B15" s="12" t="s">
        <v>45</v>
      </c>
      <c r="C15" s="7"/>
      <c r="D15" s="4"/>
    </row>
    <row r="16" spans="1:4" ht="102" x14ac:dyDescent="0.25">
      <c r="A16" s="6" t="s">
        <v>30</v>
      </c>
      <c r="B16" s="11" t="s">
        <v>46</v>
      </c>
      <c r="C16" s="6"/>
      <c r="D16" s="2"/>
    </row>
    <row r="17" spans="1:4" ht="38.25" x14ac:dyDescent="0.25">
      <c r="A17" s="7" t="s">
        <v>31</v>
      </c>
      <c r="B17" s="12" t="s">
        <v>47</v>
      </c>
      <c r="C17" s="7"/>
      <c r="D17" s="4"/>
    </row>
    <row r="18" spans="1:4" ht="29.25" customHeight="1" x14ac:dyDescent="0.25">
      <c r="A18" s="41" t="s">
        <v>48</v>
      </c>
      <c r="B18" s="42"/>
      <c r="C18" s="45" t="s">
        <v>49</v>
      </c>
      <c r="D18" s="46"/>
    </row>
    <row r="19" spans="1:4" ht="33.75" customHeight="1" x14ac:dyDescent="0.25">
      <c r="A19" s="43"/>
      <c r="B19" s="44"/>
      <c r="C19" s="5" t="s">
        <v>50</v>
      </c>
      <c r="D19" s="3"/>
    </row>
  </sheetData>
  <mergeCells count="2">
    <mergeCell ref="A18:B19"/>
    <mergeCell ref="C18: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67C"/>
  </sheetPr>
  <dimension ref="A1:B10"/>
  <sheetViews>
    <sheetView workbookViewId="0">
      <selection activeCell="C7" sqref="C7"/>
    </sheetView>
  </sheetViews>
  <sheetFormatPr defaultRowHeight="15.75" x14ac:dyDescent="0.25"/>
  <cols>
    <col min="1" max="1" width="22.85546875" style="33" customWidth="1"/>
    <col min="2" max="2" width="30.85546875" style="33" customWidth="1"/>
    <col min="3" max="16384" width="9.140625" style="1"/>
  </cols>
  <sheetData>
    <row r="1" spans="1:2" ht="16.5" thickBot="1" x14ac:dyDescent="0.3">
      <c r="A1" s="23" t="s">
        <v>1</v>
      </c>
      <c r="B1" s="24" t="s">
        <v>2</v>
      </c>
    </row>
    <row r="2" spans="1:2" ht="48.75" thickTop="1" thickBot="1" x14ac:dyDescent="0.3">
      <c r="A2" s="25" t="s">
        <v>3</v>
      </c>
      <c r="B2" s="26">
        <v>15</v>
      </c>
    </row>
    <row r="3" spans="1:2" ht="48" thickBot="1" x14ac:dyDescent="0.3">
      <c r="A3" s="27" t="s">
        <v>4</v>
      </c>
      <c r="B3" s="28">
        <v>25</v>
      </c>
    </row>
    <row r="4" spans="1:2" ht="32.25" thickBot="1" x14ac:dyDescent="0.3">
      <c r="A4" s="29" t="s">
        <v>5</v>
      </c>
      <c r="B4" s="30">
        <v>10</v>
      </c>
    </row>
    <row r="5" spans="1:2" ht="16.5" thickBot="1" x14ac:dyDescent="0.3">
      <c r="A5" s="27" t="s">
        <v>6</v>
      </c>
      <c r="B5" s="28">
        <v>5</v>
      </c>
    </row>
    <row r="6" spans="1:2" ht="32.25" thickBot="1" x14ac:dyDescent="0.3">
      <c r="A6" s="29" t="s">
        <v>7</v>
      </c>
      <c r="B6" s="30">
        <v>10</v>
      </c>
    </row>
    <row r="7" spans="1:2" ht="48" thickBot="1" x14ac:dyDescent="0.3">
      <c r="A7" s="27" t="s">
        <v>8</v>
      </c>
      <c r="B7" s="28">
        <v>5</v>
      </c>
    </row>
    <row r="8" spans="1:2" ht="63.75" thickBot="1" x14ac:dyDescent="0.3">
      <c r="A8" s="29" t="s">
        <v>9</v>
      </c>
      <c r="B8" s="30">
        <v>25</v>
      </c>
    </row>
    <row r="9" spans="1:2" ht="48" thickBot="1" x14ac:dyDescent="0.3">
      <c r="A9" s="27" t="s">
        <v>10</v>
      </c>
      <c r="B9" s="28">
        <v>5</v>
      </c>
    </row>
    <row r="10" spans="1:2" ht="16.5" thickBot="1" x14ac:dyDescent="0.3">
      <c r="A10" s="31" t="s">
        <v>11</v>
      </c>
      <c r="B10" s="32">
        <v>100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67C"/>
  </sheetPr>
  <dimension ref="A1:K10"/>
  <sheetViews>
    <sheetView topLeftCell="D1" zoomScale="77" zoomScaleNormal="77" workbookViewId="0">
      <selection activeCell="H2" sqref="H2"/>
    </sheetView>
  </sheetViews>
  <sheetFormatPr defaultRowHeight="15" x14ac:dyDescent="0.25"/>
  <cols>
    <col min="1" max="1" width="9.140625" style="1"/>
    <col min="2" max="2" width="24" style="1" customWidth="1"/>
    <col min="3" max="3" width="32.42578125" style="1" customWidth="1"/>
    <col min="4" max="4" width="11.140625" style="1" customWidth="1"/>
    <col min="5" max="5" width="13.28515625" style="1" customWidth="1"/>
    <col min="6" max="7" width="18" style="1" customWidth="1"/>
    <col min="8" max="9" width="18" style="19" customWidth="1"/>
    <col min="10" max="10" width="17.42578125" style="1" customWidth="1"/>
    <col min="11" max="11" width="55.28515625" style="1" customWidth="1"/>
    <col min="12" max="16384" width="9.140625" style="1"/>
  </cols>
  <sheetData>
    <row r="1" spans="1:11" ht="32.25" thickBot="1" x14ac:dyDescent="0.3">
      <c r="A1" s="14" t="s">
        <v>58</v>
      </c>
      <c r="B1" s="14" t="s">
        <v>51</v>
      </c>
      <c r="C1" s="14" t="s">
        <v>52</v>
      </c>
      <c r="D1" s="40" t="s">
        <v>53</v>
      </c>
      <c r="E1" s="40" t="s">
        <v>54</v>
      </c>
      <c r="F1" s="40" t="s">
        <v>55</v>
      </c>
      <c r="G1" s="40" t="s">
        <v>61</v>
      </c>
      <c r="H1" s="40" t="s">
        <v>62</v>
      </c>
      <c r="I1" s="40" t="s">
        <v>66</v>
      </c>
      <c r="J1" s="40" t="s">
        <v>63</v>
      </c>
      <c r="K1" s="40" t="s">
        <v>56</v>
      </c>
    </row>
    <row r="2" spans="1:11" ht="99.75" customHeight="1" thickTop="1" thickBot="1" x14ac:dyDescent="0.3">
      <c r="A2" s="13">
        <v>1</v>
      </c>
      <c r="B2" s="16" t="s">
        <v>57</v>
      </c>
      <c r="C2" s="15" t="s">
        <v>59</v>
      </c>
      <c r="D2" s="17">
        <v>100</v>
      </c>
      <c r="E2" s="17">
        <v>0</v>
      </c>
      <c r="F2" s="18">
        <v>0.15</v>
      </c>
      <c r="G2" s="37">
        <v>2</v>
      </c>
      <c r="H2" s="35">
        <f>IF(G2&lt;22,(G2-2)*5,100)</f>
        <v>0</v>
      </c>
      <c r="I2" s="20">
        <f>H2*F2</f>
        <v>0</v>
      </c>
      <c r="J2" s="47">
        <f>SUM(I2:I9)</f>
        <v>43.5</v>
      </c>
      <c r="K2" s="34" t="s">
        <v>60</v>
      </c>
    </row>
    <row r="3" spans="1:11" ht="99.75" customHeight="1" thickTop="1" thickBot="1" x14ac:dyDescent="0.3">
      <c r="A3" s="13">
        <v>2</v>
      </c>
      <c r="B3" s="16" t="s">
        <v>64</v>
      </c>
      <c r="C3" s="15" t="s">
        <v>67</v>
      </c>
      <c r="D3" s="17">
        <v>100</v>
      </c>
      <c r="E3" s="17">
        <v>0</v>
      </c>
      <c r="F3" s="18">
        <v>0.25</v>
      </c>
      <c r="G3" s="37">
        <v>2</v>
      </c>
      <c r="H3" s="35">
        <f>IF(G3&gt;=3,100,G3*30)</f>
        <v>60</v>
      </c>
      <c r="I3" s="20">
        <f>H3*F3</f>
        <v>15</v>
      </c>
      <c r="J3" s="48"/>
      <c r="K3" s="34" t="s">
        <v>65</v>
      </c>
    </row>
    <row r="4" spans="1:11" ht="99.75" customHeight="1" thickTop="1" thickBot="1" x14ac:dyDescent="0.3">
      <c r="A4" s="13">
        <v>3</v>
      </c>
      <c r="B4" s="16" t="s">
        <v>5</v>
      </c>
      <c r="C4" s="15" t="s">
        <v>68</v>
      </c>
      <c r="D4" s="17">
        <v>100</v>
      </c>
      <c r="E4" s="17">
        <v>0</v>
      </c>
      <c r="F4" s="18">
        <v>0.1</v>
      </c>
      <c r="G4" s="37">
        <v>3</v>
      </c>
      <c r="H4" s="35">
        <f>IF(G4&gt;=3,100,G4*30)</f>
        <v>100</v>
      </c>
      <c r="I4" s="20">
        <f>H4*F4</f>
        <v>10</v>
      </c>
      <c r="J4" s="48"/>
      <c r="K4" s="34" t="s">
        <v>65</v>
      </c>
    </row>
    <row r="5" spans="1:11" ht="99.75" customHeight="1" thickTop="1" thickBot="1" x14ac:dyDescent="0.3">
      <c r="A5" s="13">
        <v>4</v>
      </c>
      <c r="B5" s="16" t="s">
        <v>69</v>
      </c>
      <c r="C5" s="15" t="s">
        <v>70</v>
      </c>
      <c r="D5" s="17">
        <v>100</v>
      </c>
      <c r="E5" s="17">
        <v>0</v>
      </c>
      <c r="F5" s="18">
        <v>0.05</v>
      </c>
      <c r="G5" s="37">
        <v>3</v>
      </c>
      <c r="H5" s="35">
        <f>IF(G5&gt;=3,100,G5*30)</f>
        <v>100</v>
      </c>
      <c r="I5" s="20">
        <f t="shared" ref="I5:I6" si="0">H5*F5</f>
        <v>5</v>
      </c>
      <c r="J5" s="48"/>
      <c r="K5" s="34" t="s">
        <v>71</v>
      </c>
    </row>
    <row r="6" spans="1:11" ht="99.75" customHeight="1" thickTop="1" thickBot="1" x14ac:dyDescent="0.3">
      <c r="A6" s="13">
        <v>5</v>
      </c>
      <c r="B6" s="16" t="s">
        <v>72</v>
      </c>
      <c r="C6" s="15" t="s">
        <v>73</v>
      </c>
      <c r="D6" s="17">
        <v>100</v>
      </c>
      <c r="E6" s="17">
        <v>0</v>
      </c>
      <c r="F6" s="18">
        <v>0.1</v>
      </c>
      <c r="G6" s="37">
        <v>2</v>
      </c>
      <c r="H6" s="35">
        <f>IF(G6&gt;=3,100,G6*30)</f>
        <v>60</v>
      </c>
      <c r="I6" s="20">
        <f t="shared" si="0"/>
        <v>6</v>
      </c>
      <c r="J6" s="48"/>
      <c r="K6" s="34" t="s">
        <v>74</v>
      </c>
    </row>
    <row r="7" spans="1:11" ht="110.25" customHeight="1" thickTop="1" thickBot="1" x14ac:dyDescent="0.3">
      <c r="A7" s="13">
        <v>6</v>
      </c>
      <c r="B7" s="16" t="s">
        <v>8</v>
      </c>
      <c r="C7" s="15" t="s">
        <v>75</v>
      </c>
      <c r="D7" s="17">
        <v>100</v>
      </c>
      <c r="E7" s="17">
        <v>0</v>
      </c>
      <c r="F7" s="18">
        <v>0.05</v>
      </c>
      <c r="G7" s="38">
        <v>0</v>
      </c>
      <c r="H7" s="35">
        <f>IF(G7&gt;1,100,G7*100)</f>
        <v>0</v>
      </c>
      <c r="I7" s="20">
        <f>H7*F7</f>
        <v>0</v>
      </c>
      <c r="J7" s="48"/>
      <c r="K7" s="15" t="s">
        <v>76</v>
      </c>
    </row>
    <row r="8" spans="1:11" ht="184.5" customHeight="1" thickTop="1" thickBot="1" x14ac:dyDescent="0.3">
      <c r="A8" s="13">
        <v>7</v>
      </c>
      <c r="B8" s="16" t="s">
        <v>77</v>
      </c>
      <c r="C8" s="15" t="s">
        <v>78</v>
      </c>
      <c r="D8" s="17">
        <v>100</v>
      </c>
      <c r="E8" s="17">
        <v>0</v>
      </c>
      <c r="F8" s="18">
        <v>0.25</v>
      </c>
      <c r="G8" s="39">
        <v>0.3</v>
      </c>
      <c r="H8" s="35">
        <f>IF(G8&lt;100%,(100*G8),100)</f>
        <v>30</v>
      </c>
      <c r="I8" s="20">
        <f>H8*F8</f>
        <v>7.5</v>
      </c>
      <c r="J8" s="48"/>
      <c r="K8" s="15" t="s">
        <v>79</v>
      </c>
    </row>
    <row r="9" spans="1:11" ht="217.5" thickTop="1" x14ac:dyDescent="0.25">
      <c r="A9" s="13">
        <v>8</v>
      </c>
      <c r="B9" s="16" t="s">
        <v>80</v>
      </c>
      <c r="C9" s="15" t="s">
        <v>81</v>
      </c>
      <c r="D9" s="17">
        <v>100</v>
      </c>
      <c r="E9" s="17">
        <v>0</v>
      </c>
      <c r="F9" s="18">
        <v>0.05</v>
      </c>
      <c r="G9" s="37">
        <v>0</v>
      </c>
      <c r="H9" s="20"/>
      <c r="I9" s="20">
        <f>H9*F9</f>
        <v>0</v>
      </c>
      <c r="J9" s="48"/>
      <c r="K9" s="15" t="s">
        <v>82</v>
      </c>
    </row>
    <row r="10" spans="1:11" s="21" customFormat="1" ht="57" customHeight="1" x14ac:dyDescent="0.25">
      <c r="H10" s="22"/>
      <c r="I10" s="22"/>
      <c r="K10" s="36" t="s">
        <v>83</v>
      </c>
    </row>
  </sheetData>
  <mergeCells count="1">
    <mergeCell ref="J2:J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Εξώφυλλο</vt:lpstr>
      <vt:lpstr>Προυποθέσεις συμμετοχής </vt:lpstr>
      <vt:lpstr>Κριτήρια</vt:lpstr>
      <vt:lpstr>Βαθμολόγηση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2020-09-11T13:10:57Z</dcterms:created>
  <dcterms:modified xsi:type="dcterms:W3CDTF">2021-01-20T10:20:48Z</dcterms:modified>
</cp:coreProperties>
</file>