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mpelakioti\Desktop\Α5_1_Κεντρικά Εργαλεία Υποστήριξης\2. Ενημερωτικό υλικό αναφορικά με δράσεις στήριξης της επιχειρηματικότητας και χρηματοδοτικά εργαλεία\Αναπτυξιακός\"/>
    </mc:Choice>
  </mc:AlternateContent>
  <xr:revisionPtr revIDLastSave="0" documentId="13_ncr:1_{ED9B157C-646D-49C0-B81F-1A2F2DA5BFCE}" xr6:coauthVersionLast="45" xr6:coauthVersionMax="45" xr10:uidLastSave="{00000000-0000-0000-0000-000000000000}"/>
  <bookViews>
    <workbookView xWindow="-120" yWindow="-120" windowWidth="20730" windowHeight="11160" activeTab="1" xr2:uid="{BA685EF8-ACBF-4895-8D35-E32EA0EA5F07}"/>
  </bookViews>
  <sheets>
    <sheet name="Εξώφυλλο" sheetId="2" r:id="rId1"/>
    <sheet name="Κριτήρια Βαθμολογίας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8" i="1"/>
  <c r="E18" i="1" s="1"/>
  <c r="C19" i="1"/>
  <c r="E19" i="1"/>
  <c r="F16" i="1"/>
  <c r="E16" i="1"/>
  <c r="D16" i="1"/>
  <c r="F15" i="1"/>
  <c r="E15" i="1"/>
  <c r="D15" i="1"/>
  <c r="F14" i="1"/>
  <c r="E14" i="1"/>
  <c r="D14" i="1"/>
  <c r="F12" i="1"/>
  <c r="E12" i="1"/>
  <c r="D12" i="1"/>
  <c r="F11" i="1"/>
  <c r="E11" i="1"/>
  <c r="D11" i="1"/>
  <c r="F9" i="1"/>
  <c r="E9" i="1"/>
  <c r="D9" i="1"/>
  <c r="F8" i="1"/>
  <c r="E8" i="1"/>
  <c r="D8" i="1"/>
  <c r="D6" i="1"/>
  <c r="E5" i="1"/>
  <c r="D5" i="1"/>
  <c r="D4" i="1"/>
  <c r="E20" i="1" l="1"/>
  <c r="F18" i="1"/>
  <c r="F19" i="1"/>
  <c r="D18" i="1"/>
  <c r="D19" i="1"/>
  <c r="D20" i="1" l="1"/>
  <c r="F20" i="1"/>
</calcChain>
</file>

<file path=xl/sharedStrings.xml><?xml version="1.0" encoding="utf-8"?>
<sst xmlns="http://schemas.openxmlformats.org/spreadsheetml/2006/main" count="39" uniqueCount="37">
  <si>
    <t>ΒΑΘΜΟΛΟΓΙΑ ΥΦΙΣΤΑΜΕΝΕΣ</t>
  </si>
  <si>
    <t>Υπό ίδρυση / υπό συγχώνευση</t>
  </si>
  <si>
    <t>ΔΕΙΚΤΗΣ</t>
  </si>
  <si>
    <t>ΕΠΙΘΥΜΗΤΟ</t>
  </si>
  <si>
    <t>ΤΙΜΗ ΔΕΙΚΤΗ</t>
  </si>
  <si>
    <t xml:space="preserve">Διπλογραφικό </t>
  </si>
  <si>
    <t>Απλογραφικό</t>
  </si>
  <si>
    <t>Δείκτης 1 Αριθμοδείκτες επίδοσης του φορέα του επενδυτικού σχεδίου</t>
  </si>
  <si>
    <t>Γενική Ρευστότητα (Κυκλοφορούν Ενεργητικό/Βραχυπρόθεσμες Υποχρεώσεις)</t>
  </si>
  <si>
    <t xml:space="preserve">&gt; 1 </t>
  </si>
  <si>
    <t>Καθαρό περιθώριο κέρδους (Κέρδη προ φόρων*100/Κύκλος Εργασιών)</t>
  </si>
  <si>
    <t>&gt; 1</t>
  </si>
  <si>
    <t>Διάρθρωση κεφαλαίων (Ίδια Κεφάλαια/Συνόλου Δανειακών Υποχρεώσεων)</t>
  </si>
  <si>
    <t>Δείκτης 2: Χρηματοοικονομική ανάλυση του φορέα μετά την επένδυση</t>
  </si>
  <si>
    <t>Εσωτερικός συντελεστής απόδοσης</t>
  </si>
  <si>
    <t>IRR ≥ 10% 
10% &gt; IRR ≥ 5%</t>
  </si>
  <si>
    <t>Ικανότητα αποπληρωμής τοκοχρεολυσίων</t>
  </si>
  <si>
    <t>ΙΑΤ &lt; 1</t>
  </si>
  <si>
    <t>Δείκτης 3: Αύξηση της απασχόλησης με έμφαση στο εξειδικευμένο προσωπικό</t>
  </si>
  <si>
    <t>Ενισχυόμενο Κόστος επένδυσης/ Νέες θέσεις εργασίας</t>
  </si>
  <si>
    <t>&lt; 250 χιλ. ευρώ</t>
  </si>
  <si>
    <t>Ποσοστό πτυχιούχων</t>
  </si>
  <si>
    <t>&gt; 20%</t>
  </si>
  <si>
    <t>Δείκτης 4: Ίδια και διαθέσιμα κεφάλαια</t>
  </si>
  <si>
    <t>Ίδια κεφάλαια/ Ενισχυόμενο κόστος επένδυσης</t>
  </si>
  <si>
    <t>≥ 15%</t>
  </si>
  <si>
    <t>Κεφάλαια εξωτερικού/ Ενισχυόμενο κόστος επένδυσης</t>
  </si>
  <si>
    <t>≥ 10%</t>
  </si>
  <si>
    <t>Διαθέσιμα κεφάλαια/ Ίδια Κεφάλαια</t>
  </si>
  <si>
    <t>≥ 1,3</t>
  </si>
  <si>
    <t>Δείκτης 5: Ειδικά χαρακτηριστικά φορέα και επενδυτικού σχεδίου</t>
  </si>
  <si>
    <t>Ο φορέας της επένδυσης εντάσσεται στις ειδικές κατηγορίες ενίσχυσης του άρθρου 12 του Ν.4399/16.</t>
  </si>
  <si>
    <t>ΝΑΙ</t>
  </si>
  <si>
    <t>Αξιοποίηση αργούντος κτηριακού δυναμικού ή διατηρητέου κτηρίου</t>
  </si>
  <si>
    <t>ΣΥΝΟΛΟ</t>
  </si>
  <si>
    <t>ΜΕΓΙΣΤΟ</t>
  </si>
  <si>
    <t>ΕΡΓΑΛΕΙΟ ΠΡΟΒΑΘΜΟΛΟΓΗΣΗΣ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</si>
</sst>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i/>
      <sz val="11"/>
      <color theme="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567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3" fillId="4" borderId="0" xfId="0" applyFont="1" applyFill="1"/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7" fillId="6" borderId="0" xfId="1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40CD23B4-A0C8-4890-AD75-9B9E1E9F5CD7}"/>
  </cellStyles>
  <dxfs count="0"/>
  <tableStyles count="0" defaultTableStyle="TableStyleMedium2" defaultPivotStyle="PivotStyleLight16"/>
  <colors>
    <mruColors>
      <color rgb="FF005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8</xdr:col>
      <xdr:colOff>0</xdr:colOff>
      <xdr:row>23</xdr:row>
      <xdr:rowOff>297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56F6848-7508-4CAB-998F-4BD308B38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"/>
          <a:ext cx="4876800" cy="3429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FE408-F9A5-4C55-8DA7-3E262FAFC724}">
  <sheetPr>
    <tabColor rgb="FF00567C"/>
  </sheetPr>
  <dimension ref="A1:H5"/>
  <sheetViews>
    <sheetView workbookViewId="0">
      <selection activeCell="K10" sqref="K10"/>
    </sheetView>
  </sheetViews>
  <sheetFormatPr defaultRowHeight="15" x14ac:dyDescent="0.25"/>
  <cols>
    <col min="1" max="16384" width="9.140625" style="19"/>
  </cols>
  <sheetData>
    <row r="1" spans="1:8" x14ac:dyDescent="0.25">
      <c r="A1" s="23" t="s">
        <v>36</v>
      </c>
      <c r="B1" s="24"/>
      <c r="C1" s="24"/>
      <c r="D1" s="24"/>
      <c r="E1" s="24"/>
      <c r="F1" s="24"/>
      <c r="G1" s="24"/>
      <c r="H1" s="24"/>
    </row>
    <row r="2" spans="1:8" x14ac:dyDescent="0.25">
      <c r="A2" s="24"/>
      <c r="B2" s="24"/>
      <c r="C2" s="24"/>
      <c r="D2" s="24"/>
      <c r="E2" s="24"/>
      <c r="F2" s="24"/>
      <c r="G2" s="24"/>
      <c r="H2" s="24"/>
    </row>
    <row r="3" spans="1:8" x14ac:dyDescent="0.25">
      <c r="A3" s="24"/>
      <c r="B3" s="24"/>
      <c r="C3" s="24"/>
      <c r="D3" s="24"/>
      <c r="E3" s="24"/>
      <c r="F3" s="24"/>
      <c r="G3" s="24"/>
      <c r="H3" s="24"/>
    </row>
    <row r="4" spans="1:8" x14ac:dyDescent="0.25">
      <c r="A4" s="24"/>
      <c r="B4" s="24"/>
      <c r="C4" s="24"/>
      <c r="D4" s="24"/>
      <c r="E4" s="24"/>
      <c r="F4" s="24"/>
      <c r="G4" s="24"/>
      <c r="H4" s="24"/>
    </row>
    <row r="5" spans="1:8" x14ac:dyDescent="0.25">
      <c r="A5" s="24"/>
      <c r="B5" s="24"/>
      <c r="C5" s="24"/>
      <c r="D5" s="24"/>
      <c r="E5" s="24"/>
      <c r="F5" s="24"/>
      <c r="G5" s="24"/>
      <c r="H5" s="24"/>
    </row>
  </sheetData>
  <mergeCells count="1">
    <mergeCell ref="A1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022D3-7526-4CF2-A0F2-C712BDBDF952}">
  <dimension ref="A1:AO73"/>
  <sheetViews>
    <sheetView tabSelected="1" workbookViewId="0">
      <selection activeCell="C26" sqref="C26"/>
    </sheetView>
  </sheetViews>
  <sheetFormatPr defaultColWidth="8.85546875" defaultRowHeight="15" x14ac:dyDescent="0.25"/>
  <cols>
    <col min="1" max="1" width="51.7109375" style="12" customWidth="1"/>
    <col min="2" max="2" width="13.28515625" style="13" customWidth="1"/>
    <col min="3" max="3" width="13.7109375" style="13" customWidth="1"/>
    <col min="4" max="5" width="19.85546875" style="13" bestFit="1" customWidth="1"/>
    <col min="6" max="6" width="16.5703125" style="13" customWidth="1"/>
    <col min="7" max="41" width="8.85546875" style="14"/>
    <col min="42" max="16384" width="8.85546875" style="1"/>
  </cols>
  <sheetData>
    <row r="1" spans="1:41" x14ac:dyDescent="0.25">
      <c r="A1" s="25"/>
      <c r="B1" s="26"/>
      <c r="C1" s="26"/>
      <c r="D1" s="27" t="s">
        <v>0</v>
      </c>
      <c r="E1" s="27"/>
      <c r="F1" s="28" t="s">
        <v>1</v>
      </c>
    </row>
    <row r="2" spans="1:41" ht="30.6" customHeight="1" x14ac:dyDescent="0.25">
      <c r="A2" s="25" t="s">
        <v>2</v>
      </c>
      <c r="B2" s="26" t="s">
        <v>3</v>
      </c>
      <c r="C2" s="26" t="s">
        <v>4</v>
      </c>
      <c r="D2" s="29" t="s">
        <v>5</v>
      </c>
      <c r="E2" s="29" t="s">
        <v>6</v>
      </c>
      <c r="F2" s="30"/>
    </row>
    <row r="3" spans="1:41" s="2" customFormat="1" x14ac:dyDescent="0.25">
      <c r="A3" s="20" t="s">
        <v>7</v>
      </c>
      <c r="B3" s="21"/>
      <c r="C3" s="21"/>
      <c r="D3" s="21"/>
      <c r="E3" s="21"/>
      <c r="F3" s="22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30" x14ac:dyDescent="0.25">
      <c r="A4" s="3" t="s">
        <v>8</v>
      </c>
      <c r="B4" s="4" t="s">
        <v>9</v>
      </c>
      <c r="C4" s="5">
        <v>1.1000000000000001</v>
      </c>
      <c r="D4" s="4">
        <f>IF($C4&gt;=1, 1, 0)</f>
        <v>1</v>
      </c>
      <c r="E4" s="6"/>
      <c r="F4" s="6"/>
    </row>
    <row r="5" spans="1:41" ht="30" x14ac:dyDescent="0.25">
      <c r="A5" s="3" t="s">
        <v>10</v>
      </c>
      <c r="B5" s="4" t="s">
        <v>11</v>
      </c>
      <c r="C5" s="5">
        <v>1.2</v>
      </c>
      <c r="D5" s="4">
        <f t="shared" ref="D5:D6" si="0">IF($C5&gt;=1, 1, 0)</f>
        <v>1</v>
      </c>
      <c r="E5" s="4">
        <f>IF($C5&gt;=1, 3, 0)</f>
        <v>3</v>
      </c>
      <c r="F5" s="6"/>
    </row>
    <row r="6" spans="1:41" ht="30" x14ac:dyDescent="0.25">
      <c r="A6" s="3" t="s">
        <v>12</v>
      </c>
      <c r="B6" s="4" t="s">
        <v>11</v>
      </c>
      <c r="C6" s="5">
        <v>1.1000000000000001</v>
      </c>
      <c r="D6" s="4">
        <f t="shared" si="0"/>
        <v>1</v>
      </c>
      <c r="E6" s="6"/>
      <c r="F6" s="6"/>
    </row>
    <row r="7" spans="1:41" s="2" customFormat="1" x14ac:dyDescent="0.25">
      <c r="A7" s="20" t="s">
        <v>13</v>
      </c>
      <c r="B7" s="21"/>
      <c r="C7" s="21"/>
      <c r="D7" s="21"/>
      <c r="E7" s="21"/>
      <c r="F7" s="22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45" x14ac:dyDescent="0.25">
      <c r="A8" s="3" t="s">
        <v>14</v>
      </c>
      <c r="B8" s="7" t="s">
        <v>15</v>
      </c>
      <c r="C8" s="5">
        <v>11</v>
      </c>
      <c r="D8" s="4">
        <f>IF($C8&gt;=10, 2, (IF($C8&gt;=5, 1, 0)))</f>
        <v>2</v>
      </c>
      <c r="E8" s="4">
        <f t="shared" ref="E8" si="1">IF($C8&gt;=10, 2, (IF($C8&gt;=5, 1, 0)))</f>
        <v>2</v>
      </c>
      <c r="F8" s="4">
        <f>IF($C8&gt;=10, 3, (IF($C8&gt;=5, 2, 0)))</f>
        <v>3</v>
      </c>
    </row>
    <row r="9" spans="1:41" x14ac:dyDescent="0.25">
      <c r="A9" s="8" t="s">
        <v>16</v>
      </c>
      <c r="B9" s="4" t="s">
        <v>17</v>
      </c>
      <c r="C9" s="5">
        <v>0.5</v>
      </c>
      <c r="D9" s="4">
        <f>IF($C9&lt;1, 1, 0)</f>
        <v>1</v>
      </c>
      <c r="E9" s="4">
        <f t="shared" ref="E9" si="2">IF($C9&lt;1, 1, 0)</f>
        <v>1</v>
      </c>
      <c r="F9" s="4">
        <f>IF($C9&lt;1, 2, 0)</f>
        <v>2</v>
      </c>
    </row>
    <row r="10" spans="1:41" s="2" customFormat="1" x14ac:dyDescent="0.25">
      <c r="A10" s="20" t="s">
        <v>18</v>
      </c>
      <c r="B10" s="21"/>
      <c r="C10" s="21"/>
      <c r="D10" s="21"/>
      <c r="E10" s="21"/>
      <c r="F10" s="22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x14ac:dyDescent="0.25">
      <c r="A11" s="3" t="s">
        <v>19</v>
      </c>
      <c r="B11" s="4" t="s">
        <v>20</v>
      </c>
      <c r="C11" s="9">
        <f>2000000/10</f>
        <v>200000</v>
      </c>
      <c r="D11" s="4">
        <f>IF($C11&lt;250000, 1, 0)</f>
        <v>1</v>
      </c>
      <c r="E11" s="4">
        <f t="shared" ref="E11" si="3">IF($C11&lt;250000, 1, 0)</f>
        <v>1</v>
      </c>
      <c r="F11" s="4">
        <f>IF($C11&lt;250000, 2, 0)</f>
        <v>2</v>
      </c>
    </row>
    <row r="12" spans="1:41" x14ac:dyDescent="0.25">
      <c r="A12" s="3" t="s">
        <v>21</v>
      </c>
      <c r="B12" s="4" t="s">
        <v>22</v>
      </c>
      <c r="C12" s="10">
        <v>0.22</v>
      </c>
      <c r="D12" s="4">
        <f>IF($C12&gt;20%, 1, 0)</f>
        <v>1</v>
      </c>
      <c r="E12" s="4">
        <f>IF($C12&gt;20%, 1, 0)</f>
        <v>1</v>
      </c>
      <c r="F12" s="4">
        <f>IF($C12&gt;20%, 2, 0)</f>
        <v>2</v>
      </c>
    </row>
    <row r="13" spans="1:41" s="2" customFormat="1" x14ac:dyDescent="0.25">
      <c r="A13" s="20" t="s">
        <v>23</v>
      </c>
      <c r="B13" s="21"/>
      <c r="C13" s="21"/>
      <c r="D13" s="21"/>
      <c r="E13" s="21"/>
      <c r="F13" s="2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41" x14ac:dyDescent="0.25">
      <c r="A14" s="3" t="s">
        <v>24</v>
      </c>
      <c r="B14" s="4" t="s">
        <v>25</v>
      </c>
      <c r="C14" s="10">
        <v>0.15</v>
      </c>
      <c r="D14" s="4">
        <f>IF($C14&gt;=15%, 1, 0)</f>
        <v>1</v>
      </c>
      <c r="E14" s="4">
        <f>IF($C14&gt;=15%, 1, 0)</f>
        <v>1</v>
      </c>
      <c r="F14" s="4">
        <f>IF($C14&gt;=15%, 2, 0)</f>
        <v>2</v>
      </c>
    </row>
    <row r="15" spans="1:41" ht="33.75" customHeight="1" x14ac:dyDescent="0.25">
      <c r="A15" s="3" t="s">
        <v>26</v>
      </c>
      <c r="B15" s="4" t="s">
        <v>27</v>
      </c>
      <c r="C15" s="10">
        <v>0.12</v>
      </c>
      <c r="D15" s="4">
        <f>IF($C15&gt;=10%, 1, 0)</f>
        <v>1</v>
      </c>
      <c r="E15" s="4">
        <f>IF($C15&gt;=10%, 1, 0)</f>
        <v>1</v>
      </c>
      <c r="F15" s="4">
        <f>IF($C15&gt;=10%, 2, 0)</f>
        <v>2</v>
      </c>
    </row>
    <row r="16" spans="1:41" ht="26.25" customHeight="1" x14ac:dyDescent="0.25">
      <c r="A16" s="3" t="s">
        <v>28</v>
      </c>
      <c r="B16" s="4" t="s">
        <v>29</v>
      </c>
      <c r="C16" s="5">
        <v>1.3</v>
      </c>
      <c r="D16" s="4">
        <f>IF($C16&gt;=1.3, 1, 0)</f>
        <v>1</v>
      </c>
      <c r="E16" s="4">
        <f>IF($C16&gt;=1.3, 1, 0)</f>
        <v>1</v>
      </c>
      <c r="F16" s="4">
        <f>IF($C16&gt;=1.3, 2, 0)</f>
        <v>2</v>
      </c>
    </row>
    <row r="17" spans="1:41" s="2" customFormat="1" x14ac:dyDescent="0.25">
      <c r="A17" s="20" t="s">
        <v>30</v>
      </c>
      <c r="B17" s="21"/>
      <c r="C17" s="21"/>
      <c r="D17" s="21"/>
      <c r="E17" s="21"/>
      <c r="F17" s="22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1:41" ht="41.25" customHeight="1" x14ac:dyDescent="0.25">
      <c r="A18" s="3" t="s">
        <v>31</v>
      </c>
      <c r="B18" s="4" t="s">
        <v>32</v>
      </c>
      <c r="C18" s="5" t="str">
        <f>B18</f>
        <v>ΝΑΙ</v>
      </c>
      <c r="D18" s="4">
        <f>IF($C18=$B18, 2, 0)</f>
        <v>2</v>
      </c>
      <c r="E18" s="4">
        <f>IF($C18=$B18, 2, 0)</f>
        <v>2</v>
      </c>
      <c r="F18" s="4">
        <f>IF($C18=$B18, 3, 0)</f>
        <v>3</v>
      </c>
    </row>
    <row r="19" spans="1:41" ht="37.5" customHeight="1" x14ac:dyDescent="0.25">
      <c r="A19" s="3" t="s">
        <v>33</v>
      </c>
      <c r="B19" s="4" t="s">
        <v>32</v>
      </c>
      <c r="C19" s="5" t="str">
        <f>B19</f>
        <v>ΝΑΙ</v>
      </c>
      <c r="D19" s="4">
        <f>IF($C19=$B19, 1, 0)</f>
        <v>1</v>
      </c>
      <c r="E19" s="4">
        <f>IF($C19=$B19, 1, 0)</f>
        <v>1</v>
      </c>
      <c r="F19" s="4">
        <f>IF($C19=$B19, 2, 0)</f>
        <v>2</v>
      </c>
    </row>
    <row r="20" spans="1:41" ht="20.25" customHeight="1" x14ac:dyDescent="0.25">
      <c r="A20" s="31" t="s">
        <v>34</v>
      </c>
      <c r="B20" s="26"/>
      <c r="C20" s="26"/>
      <c r="D20" s="29">
        <f>SUM(D4:D19)</f>
        <v>14</v>
      </c>
      <c r="E20" s="29">
        <f t="shared" ref="E20:F20" si="4">SUM(E4:E19)</f>
        <v>14</v>
      </c>
      <c r="F20" s="29">
        <f t="shared" si="4"/>
        <v>20</v>
      </c>
    </row>
    <row r="21" spans="1:41" s="11" customFormat="1" x14ac:dyDescent="0.25">
      <c r="A21" s="32" t="s">
        <v>35</v>
      </c>
      <c r="B21" s="33"/>
      <c r="C21" s="33"/>
      <c r="D21" s="34">
        <v>14</v>
      </c>
      <c r="E21" s="34">
        <v>14</v>
      </c>
      <c r="F21" s="34">
        <v>20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41" s="14" customFormat="1" x14ac:dyDescent="0.25">
      <c r="A22" s="17"/>
      <c r="B22" s="18"/>
      <c r="C22" s="18"/>
      <c r="D22" s="18"/>
      <c r="E22" s="18"/>
      <c r="F22" s="18"/>
    </row>
    <row r="23" spans="1:41" s="14" customFormat="1" x14ac:dyDescent="0.25">
      <c r="A23" s="17"/>
      <c r="B23" s="18"/>
      <c r="C23" s="18"/>
      <c r="D23" s="18"/>
      <c r="E23" s="18"/>
      <c r="F23" s="18"/>
    </row>
    <row r="24" spans="1:41" s="14" customFormat="1" x14ac:dyDescent="0.25">
      <c r="A24" s="17"/>
      <c r="B24" s="18"/>
      <c r="C24" s="18"/>
      <c r="D24" s="18"/>
      <c r="E24" s="18"/>
      <c r="F24" s="18"/>
    </row>
    <row r="25" spans="1:41" s="14" customFormat="1" x14ac:dyDescent="0.25">
      <c r="A25" s="17"/>
      <c r="B25" s="18"/>
      <c r="C25" s="18"/>
      <c r="D25" s="18"/>
      <c r="E25" s="18"/>
      <c r="F25" s="18"/>
    </row>
    <row r="26" spans="1:41" s="14" customFormat="1" x14ac:dyDescent="0.25">
      <c r="A26" s="17"/>
      <c r="B26" s="18"/>
      <c r="C26" s="18"/>
      <c r="D26" s="18"/>
      <c r="E26" s="18"/>
      <c r="F26" s="18"/>
    </row>
    <row r="27" spans="1:41" s="14" customFormat="1" x14ac:dyDescent="0.25">
      <c r="A27" s="17"/>
      <c r="B27" s="18"/>
      <c r="C27" s="18"/>
      <c r="D27" s="18"/>
      <c r="E27" s="18"/>
      <c r="F27" s="18"/>
    </row>
    <row r="28" spans="1:41" s="14" customFormat="1" x14ac:dyDescent="0.25">
      <c r="A28" s="17"/>
      <c r="B28" s="18"/>
      <c r="C28" s="18"/>
      <c r="D28" s="18"/>
      <c r="E28" s="18"/>
      <c r="F28" s="18"/>
    </row>
    <row r="29" spans="1:41" s="14" customFormat="1" x14ac:dyDescent="0.25">
      <c r="A29" s="17"/>
      <c r="B29" s="18"/>
      <c r="C29" s="18"/>
      <c r="D29" s="18"/>
      <c r="E29" s="18"/>
      <c r="F29" s="18"/>
    </row>
    <row r="30" spans="1:41" s="14" customFormat="1" x14ac:dyDescent="0.25">
      <c r="A30" s="17"/>
      <c r="B30" s="18"/>
      <c r="C30" s="18"/>
      <c r="D30" s="18"/>
      <c r="E30" s="18"/>
      <c r="F30" s="18"/>
    </row>
    <row r="31" spans="1:41" s="14" customFormat="1" x14ac:dyDescent="0.25">
      <c r="A31" s="17"/>
      <c r="B31" s="18"/>
      <c r="C31" s="18"/>
      <c r="D31" s="18"/>
      <c r="E31" s="18"/>
      <c r="F31" s="18"/>
    </row>
    <row r="32" spans="1:41" s="14" customFormat="1" x14ac:dyDescent="0.25">
      <c r="A32" s="17"/>
      <c r="B32" s="18"/>
      <c r="C32" s="18"/>
      <c r="D32" s="18"/>
      <c r="E32" s="18"/>
      <c r="F32" s="18"/>
    </row>
    <row r="33" spans="1:6" s="14" customFormat="1" x14ac:dyDescent="0.25">
      <c r="A33" s="17"/>
      <c r="B33" s="18"/>
      <c r="C33" s="18"/>
      <c r="D33" s="18"/>
      <c r="E33" s="18"/>
      <c r="F33" s="18"/>
    </row>
    <row r="34" spans="1:6" s="14" customFormat="1" x14ac:dyDescent="0.25">
      <c r="A34" s="17"/>
      <c r="B34" s="18"/>
      <c r="C34" s="18"/>
      <c r="D34" s="18"/>
      <c r="E34" s="18"/>
      <c r="F34" s="18"/>
    </row>
    <row r="35" spans="1:6" s="14" customFormat="1" x14ac:dyDescent="0.25">
      <c r="A35" s="17"/>
      <c r="B35" s="18"/>
      <c r="C35" s="18"/>
      <c r="D35" s="18"/>
      <c r="E35" s="18"/>
      <c r="F35" s="18"/>
    </row>
    <row r="36" spans="1:6" s="14" customFormat="1" x14ac:dyDescent="0.25">
      <c r="A36" s="17"/>
      <c r="B36" s="18"/>
      <c r="C36" s="18"/>
      <c r="D36" s="18"/>
      <c r="E36" s="18"/>
      <c r="F36" s="18"/>
    </row>
    <row r="37" spans="1:6" s="14" customFormat="1" x14ac:dyDescent="0.25">
      <c r="A37" s="17"/>
      <c r="B37" s="18"/>
      <c r="C37" s="18"/>
      <c r="D37" s="18"/>
      <c r="E37" s="18"/>
      <c r="F37" s="18"/>
    </row>
    <row r="38" spans="1:6" s="14" customFormat="1" x14ac:dyDescent="0.25">
      <c r="A38" s="17"/>
      <c r="B38" s="18"/>
      <c r="C38" s="18"/>
      <c r="D38" s="18"/>
      <c r="E38" s="18"/>
      <c r="F38" s="18"/>
    </row>
    <row r="39" spans="1:6" s="14" customFormat="1" x14ac:dyDescent="0.25">
      <c r="A39" s="17"/>
      <c r="B39" s="18"/>
      <c r="C39" s="18"/>
      <c r="D39" s="18"/>
      <c r="E39" s="18"/>
      <c r="F39" s="18"/>
    </row>
    <row r="40" spans="1:6" s="14" customFormat="1" x14ac:dyDescent="0.25">
      <c r="A40" s="17"/>
      <c r="B40" s="18"/>
      <c r="C40" s="18"/>
      <c r="D40" s="18"/>
      <c r="E40" s="18"/>
      <c r="F40" s="18"/>
    </row>
    <row r="41" spans="1:6" s="14" customFormat="1" x14ac:dyDescent="0.25">
      <c r="A41" s="17"/>
      <c r="B41" s="18"/>
      <c r="C41" s="18"/>
      <c r="D41" s="18"/>
      <c r="E41" s="18"/>
      <c r="F41" s="18"/>
    </row>
    <row r="42" spans="1:6" s="14" customFormat="1" x14ac:dyDescent="0.25">
      <c r="A42" s="17"/>
      <c r="B42" s="18"/>
      <c r="C42" s="18"/>
      <c r="D42" s="18"/>
      <c r="E42" s="18"/>
      <c r="F42" s="18"/>
    </row>
    <row r="43" spans="1:6" s="14" customFormat="1" x14ac:dyDescent="0.25">
      <c r="A43" s="17"/>
      <c r="B43" s="18"/>
      <c r="C43" s="18"/>
      <c r="D43" s="18"/>
      <c r="E43" s="18"/>
      <c r="F43" s="18"/>
    </row>
    <row r="44" spans="1:6" s="14" customFormat="1" x14ac:dyDescent="0.25">
      <c r="A44" s="17"/>
      <c r="B44" s="18"/>
      <c r="C44" s="18"/>
      <c r="D44" s="18"/>
      <c r="E44" s="18"/>
      <c r="F44" s="18"/>
    </row>
    <row r="45" spans="1:6" s="14" customFormat="1" x14ac:dyDescent="0.25">
      <c r="A45" s="17"/>
      <c r="B45" s="18"/>
      <c r="C45" s="18"/>
      <c r="D45" s="18"/>
      <c r="E45" s="18"/>
      <c r="F45" s="18"/>
    </row>
    <row r="46" spans="1:6" s="14" customFormat="1" x14ac:dyDescent="0.25">
      <c r="A46" s="17"/>
      <c r="B46" s="18"/>
      <c r="C46" s="18"/>
      <c r="D46" s="18"/>
      <c r="E46" s="18"/>
      <c r="F46" s="18"/>
    </row>
    <row r="47" spans="1:6" s="14" customFormat="1" x14ac:dyDescent="0.25">
      <c r="A47" s="17"/>
      <c r="B47" s="18"/>
      <c r="C47" s="18"/>
      <c r="D47" s="18"/>
      <c r="E47" s="18"/>
      <c r="F47" s="18"/>
    </row>
    <row r="48" spans="1:6" s="14" customFormat="1" x14ac:dyDescent="0.25">
      <c r="A48" s="17"/>
      <c r="B48" s="18"/>
      <c r="C48" s="18"/>
      <c r="D48" s="18"/>
      <c r="E48" s="18"/>
      <c r="F48" s="18"/>
    </row>
    <row r="49" spans="1:6" s="14" customFormat="1" x14ac:dyDescent="0.25">
      <c r="A49" s="17"/>
      <c r="B49" s="18"/>
      <c r="C49" s="18"/>
      <c r="D49" s="18"/>
      <c r="E49" s="18"/>
      <c r="F49" s="18"/>
    </row>
    <row r="50" spans="1:6" s="14" customFormat="1" x14ac:dyDescent="0.25">
      <c r="A50" s="17"/>
      <c r="B50" s="18"/>
      <c r="C50" s="18"/>
      <c r="D50" s="18"/>
      <c r="E50" s="18"/>
      <c r="F50" s="18"/>
    </row>
    <row r="51" spans="1:6" s="14" customFormat="1" x14ac:dyDescent="0.25">
      <c r="A51" s="17"/>
      <c r="B51" s="18"/>
      <c r="C51" s="18"/>
      <c r="D51" s="18"/>
      <c r="E51" s="18"/>
      <c r="F51" s="18"/>
    </row>
    <row r="52" spans="1:6" s="14" customFormat="1" x14ac:dyDescent="0.25">
      <c r="A52" s="17"/>
      <c r="B52" s="18"/>
      <c r="C52" s="18"/>
      <c r="D52" s="18"/>
      <c r="E52" s="18"/>
      <c r="F52" s="18"/>
    </row>
    <row r="53" spans="1:6" s="14" customFormat="1" x14ac:dyDescent="0.25">
      <c r="A53" s="17"/>
      <c r="B53" s="18"/>
      <c r="C53" s="18"/>
      <c r="D53" s="18"/>
      <c r="E53" s="18"/>
      <c r="F53" s="18"/>
    </row>
    <row r="54" spans="1:6" s="14" customFormat="1" x14ac:dyDescent="0.25">
      <c r="A54" s="17"/>
      <c r="B54" s="18"/>
      <c r="C54" s="18"/>
      <c r="D54" s="18"/>
      <c r="E54" s="18"/>
      <c r="F54" s="18"/>
    </row>
    <row r="55" spans="1:6" s="14" customFormat="1" x14ac:dyDescent="0.25">
      <c r="A55" s="17"/>
      <c r="B55" s="18"/>
      <c r="C55" s="18"/>
      <c r="D55" s="18"/>
      <c r="E55" s="18"/>
      <c r="F55" s="18"/>
    </row>
    <row r="56" spans="1:6" s="14" customFormat="1" x14ac:dyDescent="0.25">
      <c r="A56" s="17"/>
      <c r="B56" s="18"/>
      <c r="C56" s="18"/>
      <c r="D56" s="18"/>
      <c r="E56" s="18"/>
      <c r="F56" s="18"/>
    </row>
    <row r="57" spans="1:6" s="14" customFormat="1" x14ac:dyDescent="0.25">
      <c r="A57" s="17"/>
      <c r="B57" s="18"/>
      <c r="C57" s="18"/>
      <c r="D57" s="18"/>
      <c r="E57" s="18"/>
      <c r="F57" s="18"/>
    </row>
    <row r="58" spans="1:6" s="14" customFormat="1" x14ac:dyDescent="0.25">
      <c r="A58" s="17"/>
      <c r="B58" s="18"/>
      <c r="C58" s="18"/>
      <c r="D58" s="18"/>
      <c r="E58" s="18"/>
      <c r="F58" s="18"/>
    </row>
    <row r="59" spans="1:6" s="14" customFormat="1" x14ac:dyDescent="0.25">
      <c r="A59" s="17"/>
      <c r="B59" s="18"/>
      <c r="C59" s="18"/>
      <c r="D59" s="18"/>
      <c r="E59" s="18"/>
      <c r="F59" s="18"/>
    </row>
    <row r="60" spans="1:6" s="14" customFormat="1" x14ac:dyDescent="0.25">
      <c r="A60" s="17"/>
      <c r="B60" s="18"/>
      <c r="C60" s="18"/>
      <c r="D60" s="18"/>
      <c r="E60" s="18"/>
      <c r="F60" s="18"/>
    </row>
    <row r="61" spans="1:6" s="14" customFormat="1" x14ac:dyDescent="0.25">
      <c r="A61" s="17"/>
      <c r="B61" s="18"/>
      <c r="C61" s="18"/>
      <c r="D61" s="18"/>
      <c r="E61" s="18"/>
      <c r="F61" s="18"/>
    </row>
    <row r="62" spans="1:6" s="14" customFormat="1" x14ac:dyDescent="0.25">
      <c r="A62" s="17"/>
      <c r="B62" s="18"/>
      <c r="C62" s="18"/>
      <c r="D62" s="18"/>
      <c r="E62" s="18"/>
      <c r="F62" s="18"/>
    </row>
    <row r="63" spans="1:6" s="14" customFormat="1" x14ac:dyDescent="0.25">
      <c r="A63" s="17"/>
      <c r="B63" s="18"/>
      <c r="C63" s="18"/>
      <c r="D63" s="18"/>
      <c r="E63" s="18"/>
      <c r="F63" s="18"/>
    </row>
    <row r="64" spans="1:6" s="14" customFormat="1" x14ac:dyDescent="0.25">
      <c r="A64" s="17"/>
      <c r="B64" s="18"/>
      <c r="C64" s="18"/>
      <c r="D64" s="18"/>
      <c r="E64" s="18"/>
      <c r="F64" s="18"/>
    </row>
    <row r="65" spans="1:6" s="14" customFormat="1" x14ac:dyDescent="0.25">
      <c r="A65" s="17"/>
      <c r="B65" s="18"/>
      <c r="C65" s="18"/>
      <c r="D65" s="18"/>
      <c r="E65" s="18"/>
      <c r="F65" s="18"/>
    </row>
    <row r="66" spans="1:6" s="14" customFormat="1" x14ac:dyDescent="0.25">
      <c r="A66" s="17"/>
      <c r="B66" s="18"/>
      <c r="C66" s="18"/>
      <c r="D66" s="18"/>
      <c r="E66" s="18"/>
      <c r="F66" s="18"/>
    </row>
    <row r="67" spans="1:6" s="14" customFormat="1" x14ac:dyDescent="0.25">
      <c r="A67" s="17"/>
      <c r="B67" s="18"/>
      <c r="C67" s="18"/>
      <c r="D67" s="18"/>
      <c r="E67" s="18"/>
      <c r="F67" s="18"/>
    </row>
    <row r="68" spans="1:6" s="14" customFormat="1" x14ac:dyDescent="0.25">
      <c r="A68" s="17"/>
      <c r="B68" s="18"/>
      <c r="C68" s="18"/>
      <c r="D68" s="18"/>
      <c r="E68" s="18"/>
      <c r="F68" s="18"/>
    </row>
    <row r="69" spans="1:6" s="14" customFormat="1" x14ac:dyDescent="0.25">
      <c r="A69" s="17"/>
      <c r="B69" s="18"/>
      <c r="C69" s="18"/>
      <c r="D69" s="18"/>
      <c r="E69" s="18"/>
      <c r="F69" s="18"/>
    </row>
    <row r="70" spans="1:6" s="14" customFormat="1" x14ac:dyDescent="0.25">
      <c r="A70" s="17"/>
      <c r="B70" s="18"/>
      <c r="C70" s="18"/>
      <c r="D70" s="18"/>
      <c r="E70" s="18"/>
      <c r="F70" s="18"/>
    </row>
    <row r="71" spans="1:6" s="14" customFormat="1" x14ac:dyDescent="0.25">
      <c r="A71" s="17"/>
      <c r="B71" s="18"/>
      <c r="C71" s="18"/>
      <c r="D71" s="18"/>
      <c r="E71" s="18"/>
      <c r="F71" s="18"/>
    </row>
    <row r="72" spans="1:6" s="14" customFormat="1" x14ac:dyDescent="0.25">
      <c r="A72" s="17"/>
      <c r="B72" s="18"/>
      <c r="C72" s="18"/>
      <c r="D72" s="18"/>
      <c r="E72" s="18"/>
      <c r="F72" s="18"/>
    </row>
    <row r="73" spans="1:6" s="14" customFormat="1" x14ac:dyDescent="0.25">
      <c r="A73" s="17"/>
      <c r="B73" s="18"/>
      <c r="C73" s="18"/>
      <c r="D73" s="18"/>
      <c r="E73" s="18"/>
      <c r="F73" s="18"/>
    </row>
  </sheetData>
  <mergeCells count="7">
    <mergeCell ref="A17:F17"/>
    <mergeCell ref="D1:E1"/>
    <mergeCell ref="F1:F2"/>
    <mergeCell ref="A3:F3"/>
    <mergeCell ref="A7:F7"/>
    <mergeCell ref="A10:F10"/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Εξώφυλλο</vt:lpstr>
      <vt:lpstr>Κριτήρια Βαθμολογίας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2020-09-14T10:11:27Z</dcterms:created>
  <dcterms:modified xsi:type="dcterms:W3CDTF">2021-01-18T14:07:00Z</dcterms:modified>
</cp:coreProperties>
</file>