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mpelakioti\Desktop\"/>
    </mc:Choice>
  </mc:AlternateContent>
  <xr:revisionPtr revIDLastSave="0" documentId="13_ncr:1_{795A7177-A0C5-4962-9BC3-C84BB6F6D728}" xr6:coauthVersionLast="45" xr6:coauthVersionMax="45" xr10:uidLastSave="{00000000-0000-0000-0000-000000000000}"/>
  <bookViews>
    <workbookView xWindow="-120" yWindow="-120" windowWidth="20730" windowHeight="11160" activeTab="1" xr2:uid="{E8632301-E0E4-43BA-B1D4-29664CBE6268}"/>
  </bookViews>
  <sheets>
    <sheet name="Εξώφυλλο" sheetId="2" r:id="rId1"/>
    <sheet name="κριτήρια ΜΜΕ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F12" i="1"/>
  <c r="E12" i="1"/>
  <c r="D12" i="1"/>
  <c r="F19" i="1"/>
  <c r="E19" i="1"/>
  <c r="D19" i="1"/>
  <c r="F18" i="1"/>
  <c r="E18" i="1"/>
  <c r="D18" i="1"/>
  <c r="F16" i="1"/>
  <c r="E16" i="1"/>
  <c r="D16" i="1"/>
  <c r="F15" i="1"/>
  <c r="E15" i="1"/>
  <c r="D15" i="1"/>
  <c r="F14" i="1"/>
  <c r="E14" i="1"/>
  <c r="D14" i="1"/>
  <c r="C11" i="1"/>
  <c r="F11" i="1" s="1"/>
  <c r="F9" i="1"/>
  <c r="E9" i="1"/>
  <c r="D9" i="1"/>
  <c r="F8" i="1"/>
  <c r="E8" i="1"/>
  <c r="D8" i="1"/>
  <c r="D6" i="1"/>
  <c r="E5" i="1"/>
  <c r="D5" i="1"/>
  <c r="D4" i="1"/>
  <c r="E21" i="1" l="1"/>
  <c r="D11" i="1"/>
  <c r="D21" i="1" s="1"/>
  <c r="E11" i="1"/>
  <c r="F21" i="1"/>
</calcChain>
</file>

<file path=xl/sharedStrings.xml><?xml version="1.0" encoding="utf-8"?>
<sst xmlns="http://schemas.openxmlformats.org/spreadsheetml/2006/main" count="45" uniqueCount="39">
  <si>
    <t>ΒΑΘΜΟΛΟΓΙΑ ΥΦΙΣΤΑΜΕΝΕΣ</t>
  </si>
  <si>
    <t>ΒΑΘΜΟΛΟΓΙΑ ΝΕΕΣ</t>
  </si>
  <si>
    <t>ΔΕΙΚΤΗΣ</t>
  </si>
  <si>
    <t>ΕΠΙΘΥΜΗΤΟ</t>
  </si>
  <si>
    <t>ΤΙΜΗ ΔΕΙΚΤΗ</t>
  </si>
  <si>
    <t>Επιχειρήσεις με βιβλία διπλογραφικού συστήματος</t>
  </si>
  <si>
    <t>Επιχειρήσεις με βιβλία απλογραφικού συστήματος</t>
  </si>
  <si>
    <t>Δείκτης 1 Αριθμοδείκτες επίδοσης του φορέα του επενδυτικού σχεδίου</t>
  </si>
  <si>
    <t>Γενική Ρευστότητα (Κυκλοφορούν Ενεργητικό/Βραχυπρόθεσμες Υποχρεώσεις)</t>
  </si>
  <si>
    <t xml:space="preserve">&gt; 1 </t>
  </si>
  <si>
    <t>Καθαρό περιθώριο κέρδους (Κέρδη προ φόρων*100/Κύκλος Εργασιών)</t>
  </si>
  <si>
    <t>&gt; 1</t>
  </si>
  <si>
    <t>Διάρθρωση κεφαλαίων (Ίδια Κεφάλαια/Συνόλου Δανειακών Υποχρεώσεων)</t>
  </si>
  <si>
    <t>Δείκτης 2: Χρηματοοικονομική ανάλυση του φορέα μετά την επένδυση</t>
  </si>
  <si>
    <t>Εσωτερικός συντελεστής απόδοσης</t>
  </si>
  <si>
    <t>IRR ≥ 10% 
10% &gt; IRR ≥ 5%</t>
  </si>
  <si>
    <t>Ικανότητα αποπληρωμής τοκοχρεολυσίων</t>
  </si>
  <si>
    <t>ΙΑΤ &lt; 1</t>
  </si>
  <si>
    <t>Δείκτης 3: Αύξηση της απασχόλησης με έμφαση στο εξειδικευμένο προσωπικό</t>
  </si>
  <si>
    <t>Ενισχυόμενο Κόστος επένδυσης/ Νέες θέσεις εργασίας</t>
  </si>
  <si>
    <t>&lt; 250 χιλ. ευρώ</t>
  </si>
  <si>
    <t>Ποσοστό πτυχιούχων</t>
  </si>
  <si>
    <t>&gt; 20%</t>
  </si>
  <si>
    <t>Δείκτης 4: Ίδια και διαθέσιμα κεφάλαια</t>
  </si>
  <si>
    <t>Ίδια κεφάλαια/ Ενισχυόμενο κόστος επένδυσης</t>
  </si>
  <si>
    <t>≥ 15%</t>
  </si>
  <si>
    <t>Κεφάλαια εξωτερικού/ Ενισχυόμενο κόστος επένδυσης</t>
  </si>
  <si>
    <t>≥ 10%</t>
  </si>
  <si>
    <t>Διαθέσιμα κεφάλαια/ Ίδια Κεφάλαια</t>
  </si>
  <si>
    <t>≥ 1,3</t>
  </si>
  <si>
    <t>Δείκτης 5: Ειδικά χαρακτηριστικά φορέα και επενδυτικού σχεδίου</t>
  </si>
  <si>
    <t>Ο φορέας της επένδυσης εντάσσεται στις ειδικές κατηγορίες ενίσχυσης του άρθρου 12 του Ν.4399/16.</t>
  </si>
  <si>
    <t>ΝΑΙ</t>
  </si>
  <si>
    <t>Αξιοποίηση αργούντος κτηριακού δυναμικού ή διατηρητέου κτηρίου</t>
  </si>
  <si>
    <t>ΣΥΝΟΛΟ</t>
  </si>
  <si>
    <t>ΜΕΓΙΣΤΟ</t>
  </si>
  <si>
    <t>Το επενδυτικο σχέδιο ανήκει στον μεταποιητικό τομέα</t>
  </si>
  <si>
    <t>ΕΛΑΧΙΣΤΟ</t>
  </si>
  <si>
    <t>ΕΡΓΑΛΕΙΟ ΠΡΟΒΑΘΜΟΛΟΓΗΣΗΣ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</si>
</sst>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sz val="11"/>
      <color theme="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67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6" fillId="6" borderId="0" xfId="1" applyFont="1" applyFill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2E0476F5-B06F-4A91-A6E1-0A05003561ED}"/>
  </cellStyles>
  <dxfs count="0"/>
  <tableStyles count="0" defaultTableStyle="TableStyleMedium2" defaultPivotStyle="PivotStyleLight16"/>
  <colors>
    <mruColors>
      <color rgb="FF005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0</xdr:colOff>
      <xdr:row>26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7BE46D-19FC-4E20-8641-172075FB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5486400" cy="377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D76-F967-4C3C-9409-A7F52BF59C93}">
  <sheetPr>
    <tabColor rgb="FF00567C"/>
  </sheetPr>
  <dimension ref="A1:I7"/>
  <sheetViews>
    <sheetView workbookViewId="0">
      <selection activeCell="K15" sqref="K15"/>
    </sheetView>
  </sheetViews>
  <sheetFormatPr defaultRowHeight="15" x14ac:dyDescent="0.25"/>
  <cols>
    <col min="1" max="16384" width="9.140625" style="16"/>
  </cols>
  <sheetData>
    <row r="1" spans="1:9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x14ac:dyDescent="0.25">
      <c r="A7" s="25"/>
      <c r="B7" s="25"/>
      <c r="C7" s="25"/>
      <c r="D7" s="25"/>
      <c r="E7" s="25"/>
      <c r="F7" s="25"/>
      <c r="G7" s="25"/>
      <c r="H7" s="25"/>
      <c r="I7" s="25"/>
    </row>
  </sheetData>
  <mergeCells count="1">
    <mergeCell ref="A1:I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0D10-C0C1-4803-840A-AE8BB859FBD7}">
  <sheetPr>
    <pageSetUpPr fitToPage="1"/>
  </sheetPr>
  <dimension ref="A1:W51"/>
  <sheetViews>
    <sheetView tabSelected="1" workbookViewId="0">
      <selection activeCell="I4" sqref="I4"/>
    </sheetView>
  </sheetViews>
  <sheetFormatPr defaultColWidth="8.85546875" defaultRowHeight="15" x14ac:dyDescent="0.25"/>
  <cols>
    <col min="1" max="1" width="41.140625" style="9" customWidth="1"/>
    <col min="2" max="2" width="13.28515625" style="10" customWidth="1"/>
    <col min="3" max="3" width="12" style="10" bestFit="1" customWidth="1"/>
    <col min="4" max="5" width="19.85546875" style="10" bestFit="1" customWidth="1"/>
    <col min="6" max="6" width="13.28515625" style="10" customWidth="1"/>
    <col min="7" max="23" width="8.85546875" style="17"/>
    <col min="24" max="16384" width="8.85546875" style="1"/>
  </cols>
  <sheetData>
    <row r="1" spans="1:23" x14ac:dyDescent="0.25">
      <c r="A1" s="26"/>
      <c r="B1" s="27"/>
      <c r="C1" s="27"/>
      <c r="D1" s="28" t="s">
        <v>0</v>
      </c>
      <c r="E1" s="28"/>
      <c r="F1" s="29" t="s">
        <v>1</v>
      </c>
    </row>
    <row r="2" spans="1:23" ht="43.15" customHeight="1" x14ac:dyDescent="0.25">
      <c r="A2" s="26" t="s">
        <v>2</v>
      </c>
      <c r="B2" s="27" t="s">
        <v>3</v>
      </c>
      <c r="C2" s="27" t="s">
        <v>4</v>
      </c>
      <c r="D2" s="30" t="s">
        <v>5</v>
      </c>
      <c r="E2" s="30" t="s">
        <v>6</v>
      </c>
      <c r="F2" s="31"/>
    </row>
    <row r="3" spans="1:23" s="2" customFormat="1" x14ac:dyDescent="0.25">
      <c r="A3" s="22" t="s">
        <v>7</v>
      </c>
      <c r="B3" s="23"/>
      <c r="C3" s="23"/>
      <c r="D3" s="23"/>
      <c r="E3" s="23"/>
      <c r="F3" s="24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9.25" customHeight="1" x14ac:dyDescent="0.25">
      <c r="A4" s="3" t="s">
        <v>8</v>
      </c>
      <c r="B4" s="4" t="s">
        <v>9</v>
      </c>
      <c r="C4" s="13">
        <v>1.1000000000000001</v>
      </c>
      <c r="D4" s="4">
        <f>IF($C4&gt;1, 1,0)</f>
        <v>1</v>
      </c>
      <c r="E4" s="5"/>
      <c r="F4" s="5"/>
    </row>
    <row r="5" spans="1:23" ht="30" x14ac:dyDescent="0.25">
      <c r="A5" s="3" t="s">
        <v>10</v>
      </c>
      <c r="B5" s="4" t="s">
        <v>11</v>
      </c>
      <c r="C5" s="13">
        <v>1.1000000000000001</v>
      </c>
      <c r="D5" s="4">
        <f t="shared" ref="D5:D6" si="0">IF($C5&gt;1, 1,0)</f>
        <v>1</v>
      </c>
      <c r="E5" s="4">
        <f>IF($C5&gt;1, 3, 0)</f>
        <v>3</v>
      </c>
      <c r="F5" s="5"/>
    </row>
    <row r="6" spans="1:23" ht="45" x14ac:dyDescent="0.25">
      <c r="A6" s="3" t="s">
        <v>12</v>
      </c>
      <c r="B6" s="4" t="s">
        <v>11</v>
      </c>
      <c r="C6" s="13">
        <v>1.1000000000000001</v>
      </c>
      <c r="D6" s="4">
        <f t="shared" si="0"/>
        <v>1</v>
      </c>
      <c r="E6" s="5"/>
      <c r="F6" s="5"/>
    </row>
    <row r="7" spans="1:23" s="2" customFormat="1" x14ac:dyDescent="0.25">
      <c r="A7" s="22" t="s">
        <v>13</v>
      </c>
      <c r="B7" s="23"/>
      <c r="C7" s="23"/>
      <c r="D7" s="23"/>
      <c r="E7" s="23"/>
      <c r="F7" s="24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5" x14ac:dyDescent="0.25">
      <c r="A8" s="3" t="s">
        <v>14</v>
      </c>
      <c r="B8" s="6" t="s">
        <v>15</v>
      </c>
      <c r="C8" s="13">
        <v>11</v>
      </c>
      <c r="D8" s="4">
        <f>IF($C8&gt;=10, 2, (IF($C8&gt;=5, 1, 0)))</f>
        <v>2</v>
      </c>
      <c r="E8" s="4">
        <f t="shared" ref="E8" si="1">IF($C8&gt;=10, 2, (IF($C8&gt;=5, 1, 0)))</f>
        <v>2</v>
      </c>
      <c r="F8" s="4">
        <f>IF($C8&gt;=10, 3, (IF($C8&gt;=5, 2, 0)))</f>
        <v>3</v>
      </c>
    </row>
    <row r="9" spans="1:23" x14ac:dyDescent="0.25">
      <c r="A9" s="7" t="s">
        <v>16</v>
      </c>
      <c r="B9" s="4" t="s">
        <v>17</v>
      </c>
      <c r="C9" s="13">
        <v>0.5</v>
      </c>
      <c r="D9" s="4">
        <f>IF($C9&lt;1, 1, 0)</f>
        <v>1</v>
      </c>
      <c r="E9" s="4">
        <f t="shared" ref="E9" si="2">IF($C9&lt;1, 1, 0)</f>
        <v>1</v>
      </c>
      <c r="F9" s="4">
        <f>IF($C9&lt;1, 2, 0)</f>
        <v>2</v>
      </c>
    </row>
    <row r="10" spans="1:23" s="2" customFormat="1" x14ac:dyDescent="0.25">
      <c r="A10" s="22" t="s">
        <v>18</v>
      </c>
      <c r="B10" s="23"/>
      <c r="C10" s="23"/>
      <c r="D10" s="23"/>
      <c r="E10" s="23"/>
      <c r="F10" s="2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0" x14ac:dyDescent="0.25">
      <c r="A11" s="3" t="s">
        <v>19</v>
      </c>
      <c r="B11" s="4" t="s">
        <v>20</v>
      </c>
      <c r="C11" s="14">
        <f>2000000/10</f>
        <v>200000</v>
      </c>
      <c r="D11" s="4">
        <f>IF($C11&lt;250000, 1, 0)</f>
        <v>1</v>
      </c>
      <c r="E11" s="4">
        <f t="shared" ref="E11" si="3">IF($C11&lt;250000, 1, 0)</f>
        <v>1</v>
      </c>
      <c r="F11" s="4">
        <f>IF($C11&lt;250000, 2, 0)</f>
        <v>2</v>
      </c>
    </row>
    <row r="12" spans="1:23" x14ac:dyDescent="0.25">
      <c r="A12" s="3" t="s">
        <v>21</v>
      </c>
      <c r="B12" s="4" t="s">
        <v>22</v>
      </c>
      <c r="C12" s="15">
        <v>0.22</v>
      </c>
      <c r="D12" s="4">
        <f>IF($C12&gt;20%, 2, 0)</f>
        <v>2</v>
      </c>
      <c r="E12" s="4">
        <f>IF($C12&gt;20%, 2, 0)</f>
        <v>2</v>
      </c>
      <c r="F12" s="4">
        <f>IF($C12&gt;20%, 3, 0)</f>
        <v>3</v>
      </c>
    </row>
    <row r="13" spans="1:23" s="2" customFormat="1" x14ac:dyDescent="0.25">
      <c r="A13" s="11" t="s">
        <v>23</v>
      </c>
      <c r="B13" s="12"/>
      <c r="C13" s="12"/>
      <c r="D13" s="12"/>
      <c r="E13" s="12"/>
      <c r="F13" s="12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0" x14ac:dyDescent="0.25">
      <c r="A14" s="3" t="s">
        <v>24</v>
      </c>
      <c r="B14" s="4" t="s">
        <v>25</v>
      </c>
      <c r="C14" s="15">
        <v>0.16</v>
      </c>
      <c r="D14" s="4">
        <f>IF($C14&gt;=15%, 1, 0)</f>
        <v>1</v>
      </c>
      <c r="E14" s="4">
        <f>IF($C14&gt;=15%, 1, 0)</f>
        <v>1</v>
      </c>
      <c r="F14" s="4">
        <f>IF($C14&gt;=15%, 2, 0)</f>
        <v>2</v>
      </c>
    </row>
    <row r="15" spans="1:23" ht="30" x14ac:dyDescent="0.25">
      <c r="A15" s="3" t="s">
        <v>26</v>
      </c>
      <c r="B15" s="4" t="s">
        <v>27</v>
      </c>
      <c r="C15" s="15">
        <v>0.15</v>
      </c>
      <c r="D15" s="4">
        <f>IF($C15&gt;=10%, 1, 0)</f>
        <v>1</v>
      </c>
      <c r="E15" s="4">
        <f>IF($C15&gt;=10%, 1, 0)</f>
        <v>1</v>
      </c>
      <c r="F15" s="4">
        <f>IF($C15&gt;=10%, 2, 0)</f>
        <v>2</v>
      </c>
    </row>
    <row r="16" spans="1:23" x14ac:dyDescent="0.25">
      <c r="A16" s="3" t="s">
        <v>28</v>
      </c>
      <c r="B16" s="4" t="s">
        <v>29</v>
      </c>
      <c r="C16" s="13">
        <v>1.3</v>
      </c>
      <c r="D16" s="4">
        <f>IF($C16&gt;=1.3, 1, 0)</f>
        <v>1</v>
      </c>
      <c r="E16" s="4">
        <f>IF($C16&gt;=1.3, 1, 0)</f>
        <v>1</v>
      </c>
      <c r="F16" s="4">
        <f>IF($C16&gt;=1.3, 2, 0)</f>
        <v>2</v>
      </c>
    </row>
    <row r="17" spans="1:23" s="2" customFormat="1" x14ac:dyDescent="0.25">
      <c r="A17" s="22" t="s">
        <v>30</v>
      </c>
      <c r="B17" s="23"/>
      <c r="C17" s="23"/>
      <c r="D17" s="23"/>
      <c r="E17" s="23"/>
      <c r="F17" s="2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45" x14ac:dyDescent="0.25">
      <c r="A18" s="3" t="s">
        <v>31</v>
      </c>
      <c r="B18" s="4" t="s">
        <v>32</v>
      </c>
      <c r="C18" s="13" t="s">
        <v>32</v>
      </c>
      <c r="D18" s="4">
        <f>IF($C18=$B18, 2, 0)</f>
        <v>2</v>
      </c>
      <c r="E18" s="4">
        <f>IF($C18=$B18, 2, 0)</f>
        <v>2</v>
      </c>
      <c r="F18" s="4">
        <f>IF($C18=$B18, 3, 0)</f>
        <v>3</v>
      </c>
    </row>
    <row r="19" spans="1:23" ht="30" x14ac:dyDescent="0.25">
      <c r="A19" s="3" t="s">
        <v>33</v>
      </c>
      <c r="B19" s="4" t="s">
        <v>32</v>
      </c>
      <c r="C19" s="13" t="s">
        <v>32</v>
      </c>
      <c r="D19" s="4">
        <f>IF($C19=$B19, 1, 0)</f>
        <v>1</v>
      </c>
      <c r="E19" s="4">
        <f>IF($C19=$B19, 1, 0)</f>
        <v>1</v>
      </c>
      <c r="F19" s="4">
        <f>IF($C19=$B19, 2, 0)</f>
        <v>2</v>
      </c>
    </row>
    <row r="20" spans="1:23" ht="30" x14ac:dyDescent="0.25">
      <c r="A20" s="3" t="s">
        <v>36</v>
      </c>
      <c r="B20" s="4" t="s">
        <v>32</v>
      </c>
      <c r="C20" s="13" t="s">
        <v>32</v>
      </c>
      <c r="D20" s="4">
        <f>IF($C20=$B20, 2, 0)</f>
        <v>2</v>
      </c>
      <c r="E20" s="4">
        <f>IF($C20=$B20, 2, 0)</f>
        <v>2</v>
      </c>
      <c r="F20" s="4">
        <f>IF($C20=$B20, 2, 0)</f>
        <v>2</v>
      </c>
    </row>
    <row r="21" spans="1:23" x14ac:dyDescent="0.25">
      <c r="A21" s="32" t="s">
        <v>34</v>
      </c>
      <c r="B21" s="27"/>
      <c r="C21" s="27"/>
      <c r="D21" s="30">
        <f>SUM(D4:D20)</f>
        <v>17</v>
      </c>
      <c r="E21" s="30">
        <f t="shared" ref="E21:F21" si="4">SUM(E4:E20)</f>
        <v>17</v>
      </c>
      <c r="F21" s="30">
        <f t="shared" si="4"/>
        <v>23</v>
      </c>
    </row>
    <row r="22" spans="1:23" s="8" customFormat="1" x14ac:dyDescent="0.25">
      <c r="A22" s="33" t="s">
        <v>35</v>
      </c>
      <c r="B22" s="34"/>
      <c r="C22" s="34"/>
      <c r="D22" s="35">
        <v>17</v>
      </c>
      <c r="E22" s="35">
        <v>17</v>
      </c>
      <c r="F22" s="35">
        <v>23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s="8" customFormat="1" x14ac:dyDescent="0.25">
      <c r="A23" s="33" t="s">
        <v>37</v>
      </c>
      <c r="B23" s="34"/>
      <c r="C23" s="34"/>
      <c r="D23" s="35">
        <v>7</v>
      </c>
      <c r="E23" s="35">
        <v>7</v>
      </c>
      <c r="F23" s="35">
        <v>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17" customFormat="1" x14ac:dyDescent="0.25">
      <c r="A24" s="20"/>
      <c r="B24" s="21"/>
      <c r="C24" s="21"/>
      <c r="D24" s="21"/>
      <c r="E24" s="21"/>
      <c r="F24" s="21"/>
    </row>
    <row r="25" spans="1:23" s="17" customFormat="1" x14ac:dyDescent="0.25">
      <c r="A25" s="20"/>
      <c r="B25" s="21"/>
      <c r="C25" s="21"/>
      <c r="D25" s="21"/>
      <c r="E25" s="21"/>
      <c r="F25" s="21"/>
    </row>
    <row r="26" spans="1:23" s="17" customFormat="1" x14ac:dyDescent="0.25">
      <c r="A26" s="20"/>
      <c r="B26" s="21"/>
      <c r="C26" s="21"/>
      <c r="D26" s="21"/>
      <c r="E26" s="21"/>
      <c r="F26" s="21"/>
    </row>
    <row r="27" spans="1:23" s="17" customFormat="1" x14ac:dyDescent="0.25">
      <c r="A27" s="20"/>
      <c r="B27" s="21"/>
      <c r="C27" s="21"/>
      <c r="D27" s="21"/>
      <c r="E27" s="21"/>
      <c r="F27" s="21"/>
    </row>
    <row r="28" spans="1:23" s="17" customFormat="1" x14ac:dyDescent="0.25">
      <c r="A28" s="20"/>
      <c r="B28" s="21"/>
      <c r="C28" s="21"/>
      <c r="D28" s="21"/>
      <c r="E28" s="21"/>
      <c r="F28" s="21"/>
    </row>
    <row r="29" spans="1:23" s="17" customFormat="1" x14ac:dyDescent="0.25">
      <c r="A29" s="20"/>
      <c r="B29" s="21"/>
      <c r="C29" s="21"/>
      <c r="D29" s="21"/>
      <c r="E29" s="21"/>
      <c r="F29" s="21"/>
    </row>
    <row r="30" spans="1:23" s="17" customFormat="1" x14ac:dyDescent="0.25">
      <c r="A30" s="20"/>
      <c r="B30" s="21"/>
      <c r="C30" s="21"/>
      <c r="D30" s="21"/>
      <c r="E30" s="21"/>
      <c r="F30" s="21"/>
    </row>
    <row r="31" spans="1:23" s="17" customFormat="1" x14ac:dyDescent="0.25">
      <c r="A31" s="20"/>
      <c r="B31" s="21"/>
      <c r="C31" s="21"/>
      <c r="D31" s="21"/>
      <c r="E31" s="21"/>
      <c r="F31" s="21"/>
    </row>
    <row r="32" spans="1:23" s="17" customFormat="1" x14ac:dyDescent="0.25">
      <c r="A32" s="20"/>
      <c r="B32" s="21"/>
      <c r="C32" s="21"/>
      <c r="D32" s="21"/>
      <c r="E32" s="21"/>
      <c r="F32" s="21"/>
    </row>
    <row r="33" spans="1:6" s="17" customFormat="1" x14ac:dyDescent="0.25">
      <c r="A33" s="20"/>
      <c r="B33" s="21"/>
      <c r="C33" s="21"/>
      <c r="D33" s="21"/>
      <c r="E33" s="21"/>
      <c r="F33" s="21"/>
    </row>
    <row r="34" spans="1:6" s="17" customFormat="1" x14ac:dyDescent="0.25">
      <c r="A34" s="20"/>
      <c r="B34" s="21"/>
      <c r="C34" s="21"/>
      <c r="D34" s="21"/>
      <c r="E34" s="21"/>
      <c r="F34" s="21"/>
    </row>
    <row r="35" spans="1:6" s="17" customFormat="1" x14ac:dyDescent="0.25">
      <c r="A35" s="20"/>
      <c r="B35" s="21"/>
      <c r="C35" s="21"/>
      <c r="D35" s="21"/>
      <c r="E35" s="21"/>
      <c r="F35" s="21"/>
    </row>
    <row r="36" spans="1:6" s="17" customFormat="1" x14ac:dyDescent="0.25">
      <c r="A36" s="20"/>
      <c r="B36" s="21"/>
      <c r="C36" s="21"/>
      <c r="D36" s="21"/>
      <c r="E36" s="21"/>
      <c r="F36" s="21"/>
    </row>
    <row r="37" spans="1:6" s="17" customFormat="1" x14ac:dyDescent="0.25">
      <c r="A37" s="20"/>
      <c r="B37" s="21"/>
      <c r="C37" s="21"/>
      <c r="D37" s="21"/>
      <c r="E37" s="21"/>
      <c r="F37" s="21"/>
    </row>
    <row r="38" spans="1:6" s="17" customFormat="1" x14ac:dyDescent="0.25">
      <c r="A38" s="20"/>
      <c r="B38" s="21"/>
      <c r="C38" s="21"/>
      <c r="D38" s="21"/>
      <c r="E38" s="21"/>
      <c r="F38" s="21"/>
    </row>
    <row r="39" spans="1:6" s="17" customFormat="1" x14ac:dyDescent="0.25">
      <c r="A39" s="20"/>
      <c r="B39" s="21"/>
      <c r="C39" s="21"/>
      <c r="D39" s="21"/>
      <c r="E39" s="21"/>
      <c r="F39" s="21"/>
    </row>
    <row r="40" spans="1:6" s="17" customFormat="1" x14ac:dyDescent="0.25">
      <c r="A40" s="20"/>
      <c r="B40" s="21"/>
      <c r="C40" s="21"/>
      <c r="D40" s="21"/>
      <c r="E40" s="21"/>
      <c r="F40" s="21"/>
    </row>
    <row r="41" spans="1:6" s="17" customFormat="1" x14ac:dyDescent="0.25">
      <c r="A41" s="20"/>
      <c r="B41" s="21"/>
      <c r="C41" s="21"/>
      <c r="D41" s="21"/>
      <c r="E41" s="21"/>
      <c r="F41" s="21"/>
    </row>
    <row r="42" spans="1:6" s="17" customFormat="1" x14ac:dyDescent="0.25">
      <c r="A42" s="20"/>
      <c r="B42" s="21"/>
      <c r="C42" s="21"/>
      <c r="D42" s="21"/>
      <c r="E42" s="21"/>
      <c r="F42" s="21"/>
    </row>
    <row r="43" spans="1:6" s="17" customFormat="1" x14ac:dyDescent="0.25">
      <c r="A43" s="20"/>
      <c r="B43" s="21"/>
      <c r="C43" s="21"/>
      <c r="D43" s="21"/>
      <c r="E43" s="21"/>
      <c r="F43" s="21"/>
    </row>
    <row r="44" spans="1:6" s="17" customFormat="1" x14ac:dyDescent="0.25">
      <c r="A44" s="20"/>
      <c r="B44" s="21"/>
      <c r="C44" s="21"/>
      <c r="D44" s="21"/>
      <c r="E44" s="21"/>
      <c r="F44" s="21"/>
    </row>
    <row r="45" spans="1:6" s="17" customFormat="1" x14ac:dyDescent="0.25">
      <c r="A45" s="20"/>
      <c r="B45" s="21"/>
      <c r="C45" s="21"/>
      <c r="D45" s="21"/>
      <c r="E45" s="21"/>
      <c r="F45" s="21"/>
    </row>
    <row r="46" spans="1:6" s="17" customFormat="1" x14ac:dyDescent="0.25">
      <c r="A46" s="20"/>
      <c r="B46" s="21"/>
      <c r="C46" s="21"/>
      <c r="D46" s="21"/>
      <c r="E46" s="21"/>
      <c r="F46" s="21"/>
    </row>
    <row r="47" spans="1:6" s="17" customFormat="1" x14ac:dyDescent="0.25">
      <c r="A47" s="20"/>
      <c r="B47" s="21"/>
      <c r="C47" s="21"/>
      <c r="D47" s="21"/>
      <c r="E47" s="21"/>
      <c r="F47" s="21"/>
    </row>
    <row r="48" spans="1:6" s="17" customFormat="1" x14ac:dyDescent="0.25">
      <c r="A48" s="20"/>
      <c r="B48" s="21"/>
      <c r="C48" s="21"/>
      <c r="D48" s="21"/>
      <c r="E48" s="21"/>
      <c r="F48" s="21"/>
    </row>
    <row r="49" spans="1:6" s="17" customFormat="1" x14ac:dyDescent="0.25">
      <c r="A49" s="20"/>
      <c r="B49" s="21"/>
      <c r="C49" s="21"/>
      <c r="D49" s="21"/>
      <c r="E49" s="21"/>
      <c r="F49" s="21"/>
    </row>
    <row r="50" spans="1:6" s="17" customFormat="1" x14ac:dyDescent="0.25">
      <c r="A50" s="20"/>
      <c r="B50" s="21"/>
      <c r="C50" s="21"/>
      <c r="D50" s="21"/>
      <c r="E50" s="21"/>
      <c r="F50" s="21"/>
    </row>
    <row r="51" spans="1:6" s="17" customFormat="1" x14ac:dyDescent="0.25">
      <c r="A51" s="20"/>
      <c r="B51" s="21"/>
      <c r="C51" s="21"/>
      <c r="D51" s="21"/>
      <c r="E51" s="21"/>
      <c r="F51" s="21"/>
    </row>
  </sheetData>
  <mergeCells count="6">
    <mergeCell ref="A17:F17"/>
    <mergeCell ref="D1:E1"/>
    <mergeCell ref="F1:F2"/>
    <mergeCell ref="A3:F3"/>
    <mergeCell ref="A7:F7"/>
    <mergeCell ref="A10:F10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Εξώφυλλο</vt:lpstr>
      <vt:lpstr>κριτήρια ΜΜΕ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2020-09-14T10:20:18Z</dcterms:created>
  <dcterms:modified xsi:type="dcterms:W3CDTF">2021-01-19T08:29:20Z</dcterms:modified>
</cp:coreProperties>
</file>